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qisolutions-my.sharepoint.com/personal/krichards_hqi_solutions/Documents/Perinatal Quality Collaborative/Neonatal/Neonatal Data/"/>
    </mc:Choice>
  </mc:AlternateContent>
  <xr:revisionPtr revIDLastSave="792" documentId="8_{7C0963F6-F85A-4E52-9ECC-5495B9237CA2}" xr6:coauthVersionLast="47" xr6:coauthVersionMax="47" xr10:uidLastSave="{735F77D6-2535-4CD7-8061-DC8C513027CD}"/>
  <bookViews>
    <workbookView xWindow="-108" yWindow="-108" windowWidth="23256" windowHeight="12456" xr2:uid="{3DD14D9D-A292-4120-A0C8-DFDFC3F2CD24}"/>
  </bookViews>
  <sheets>
    <sheet name="Baby Tracking" sheetId="1" r:id="rId1"/>
    <sheet name="Baby Output" sheetId="4" r:id="rId2"/>
    <sheet name="Sheet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1" l="1"/>
  <c r="K3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T13" i="4"/>
  <c r="R13" i="4"/>
  <c r="G10" i="4"/>
  <c r="O22" i="4"/>
  <c r="O21" i="4"/>
  <c r="O20" i="4"/>
  <c r="O19" i="4"/>
  <c r="O18" i="4"/>
  <c r="O17" i="4"/>
  <c r="O16" i="4"/>
  <c r="O15" i="4"/>
  <c r="O14" i="4"/>
  <c r="O13" i="4"/>
  <c r="O10" i="4"/>
  <c r="O9" i="4"/>
  <c r="O8" i="4"/>
  <c r="O7" i="4"/>
  <c r="O6" i="4"/>
  <c r="O5" i="4"/>
  <c r="O4" i="4"/>
  <c r="O3" i="4"/>
  <c r="O2" i="4"/>
  <c r="O1" i="4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21" i="4"/>
  <c r="K22" i="4"/>
  <c r="K20" i="4"/>
  <c r="K19" i="4"/>
  <c r="K18" i="4"/>
  <c r="K17" i="4"/>
  <c r="K16" i="4"/>
  <c r="K15" i="4"/>
  <c r="K14" i="4"/>
  <c r="K13" i="4"/>
  <c r="K10" i="4"/>
  <c r="K9" i="4"/>
  <c r="K8" i="4"/>
  <c r="K7" i="4"/>
  <c r="K6" i="4"/>
  <c r="K5" i="4"/>
  <c r="K4" i="4"/>
  <c r="K3" i="4"/>
  <c r="K2" i="4"/>
  <c r="K1" i="4"/>
  <c r="G22" i="4"/>
  <c r="G21" i="4"/>
  <c r="G20" i="4"/>
  <c r="G19" i="4"/>
  <c r="G18" i="4"/>
  <c r="G17" i="4"/>
  <c r="G16" i="4"/>
  <c r="G15" i="4"/>
  <c r="G14" i="4"/>
  <c r="G13" i="4"/>
  <c r="G9" i="4"/>
  <c r="G8" i="4"/>
  <c r="G6" i="4"/>
  <c r="G7" i="4"/>
  <c r="G5" i="4"/>
  <c r="G4" i="4"/>
  <c r="G3" i="4"/>
  <c r="G2" i="4"/>
  <c r="G1" i="4"/>
  <c r="C22" i="4"/>
  <c r="C21" i="4"/>
  <c r="C20" i="4"/>
  <c r="C19" i="4"/>
  <c r="C18" i="4"/>
  <c r="C17" i="4"/>
  <c r="C16" i="4"/>
  <c r="C15" i="4"/>
  <c r="C14" i="4"/>
  <c r="C13" i="4"/>
  <c r="C10" i="4"/>
  <c r="C9" i="4"/>
  <c r="C8" i="4"/>
  <c r="C7" i="4"/>
  <c r="C6" i="4"/>
  <c r="C5" i="4"/>
  <c r="C4" i="4"/>
  <c r="C3" i="4"/>
  <c r="C2" i="4"/>
  <c r="C1" i="4"/>
  <c r="O11" i="4" l="1"/>
  <c r="K23" i="4"/>
  <c r="T8" i="4" s="1"/>
  <c r="C23" i="4"/>
  <c r="O23" i="4"/>
  <c r="K11" i="4"/>
  <c r="R8" i="4" s="1"/>
  <c r="G23" i="4"/>
  <c r="G11" i="4"/>
  <c r="C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tc={A06A0E50-EEBA-47B9-921A-8551DEE9F26C}</author>
    <author>tc={514B05A5-65EC-4664-9E1D-4DA21612E283}</author>
    <author>tc={CE799662-431A-4442-B1F1-24F42365D409}</author>
    <author>tc={B5F49FBC-A4AF-4FCD-901C-194E7D5FA8A9}</author>
    <author>tc={B8464CC3-11FB-4A16-98E8-4D0EF41B6BC7}</author>
    <author>tc={34E40797-E802-418B-BFBA-2321919AF75C}</author>
  </authors>
  <commentList>
    <comment ref="A1" authorId="0" shapeId="0" xr:uid="{A06A0E50-EEBA-47B9-921A-8551DEE9F26C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shared with MDPQC, assigned by hospital</t>
      </text>
    </comment>
    <comment ref="F1" authorId="1" shapeId="0" xr:uid="{514B05A5-65EC-4664-9E1D-4DA21612E283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# deliveries directly admitted to NICU</t>
      </text>
    </comment>
    <comment ref="G1" authorId="2" shapeId="0" xr:uid="{CE799662-431A-4442-B1F1-24F42365D409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number of &gt;35 weeks babies transferred to higher level of care, internal or external</t>
      </text>
    </comment>
    <comment ref="H1" authorId="3" shapeId="0" xr:uid="{B5F49FBC-A4AF-4FCD-901C-194E7D5FA8A9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# babies &gt;35 weeks with blood culture</t>
      </text>
    </comment>
    <comment ref="I1" authorId="4" shapeId="0" xr:uid="{B8464CC3-11FB-4A16-98E8-4D0EF41B6BC7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babies &gt;35 weeks with positive blood culture</t>
      </text>
    </comment>
    <comment ref="M1" authorId="5" shapeId="0" xr:uid="{34E40797-E802-418B-BFBA-2321919AF75C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number of days baby was on antibiotics</t>
      </text>
    </comment>
  </commentList>
</comments>
</file>

<file path=xl/sharedStrings.xml><?xml version="1.0" encoding="utf-8"?>
<sst xmlns="http://schemas.openxmlformats.org/spreadsheetml/2006/main" count="128" uniqueCount="47">
  <si>
    <t>date of delivery</t>
  </si>
  <si>
    <t>Race</t>
  </si>
  <si>
    <t>Ethnicity</t>
  </si>
  <si>
    <t>1-White</t>
  </si>
  <si>
    <t>2-Black or AA</t>
  </si>
  <si>
    <t>3-AIAN</t>
  </si>
  <si>
    <t>4-Asian</t>
  </si>
  <si>
    <t>6-Other</t>
  </si>
  <si>
    <t>7-Unknown</t>
  </si>
  <si>
    <t>1-Hispanic or Latino</t>
  </si>
  <si>
    <t>2-Not Hispanic</t>
  </si>
  <si>
    <t>3-Unknown</t>
  </si>
  <si>
    <t>1-Yes</t>
  </si>
  <si>
    <t>2-No</t>
  </si>
  <si>
    <t>Number of Deliveries</t>
  </si>
  <si>
    <t>5-Pacific Islander</t>
  </si>
  <si>
    <t>&lt;35 weeks</t>
  </si>
  <si>
    <t>≥35 weeks</t>
  </si>
  <si>
    <t>TOTAL DELIVERIES</t>
  </si>
  <si>
    <t>3-NA</t>
  </si>
  <si>
    <t>&lt;35 weeks GA</t>
  </si>
  <si>
    <t>TOTAL &lt;35 weeks</t>
  </si>
  <si>
    <t>&lt;35 Weeks
1-yes, 0-no</t>
  </si>
  <si>
    <t>direct admit to NICU
1-yes, 0-no</t>
  </si>
  <si>
    <t>Transfer to higher care
1-yes, 0-no</t>
  </si>
  <si>
    <t>Blood culture collected
1-yes, 0-no</t>
  </si>
  <si>
    <t>received antibiotics
1-yes, 0-no</t>
  </si>
  <si>
    <t>Direct Admit to NICU</t>
  </si>
  <si>
    <t>TOTAL NICU ADMITS</t>
  </si>
  <si>
    <t>Transfer to Higher Care</t>
  </si>
  <si>
    <t>TOTAL TRANSFERS</t>
  </si>
  <si>
    <t>Blood Cultures</t>
  </si>
  <si>
    <t>TOTAL CULTURES</t>
  </si>
  <si>
    <t>Positive Blood Cultures</t>
  </si>
  <si>
    <t>TOTAL POSITIVE</t>
  </si>
  <si>
    <t>Received Antibiotics</t>
  </si>
  <si>
    <t>TOTAL ABX</t>
  </si>
  <si>
    <t>Days of Abx</t>
  </si>
  <si>
    <t>blood cx positive
1-yes, 0-no</t>
  </si>
  <si>
    <t>Baby ID</t>
  </si>
  <si>
    <t>blood cx date</t>
  </si>
  <si>
    <t>Days btwn Delivery &amp; Cx</t>
  </si>
  <si>
    <t>Total # Babies with cultures after day 3 of life</t>
  </si>
  <si>
    <t>Total # Babies with cultures On/Before day 3 of life</t>
  </si>
  <si>
    <r>
      <t xml:space="preserve">Total # Babies w/ </t>
    </r>
    <r>
      <rPr>
        <b/>
        <sz val="11"/>
        <color theme="1"/>
        <rFont val="Calibri"/>
        <family val="2"/>
        <scheme val="minor"/>
      </rPr>
      <t>Positive cultures</t>
    </r>
    <r>
      <rPr>
        <sz val="11"/>
        <color theme="1"/>
        <rFont val="Calibri"/>
        <family val="2"/>
        <scheme val="minor"/>
      </rPr>
      <t xml:space="preserve"> On/Before day 3 of life</t>
    </r>
  </si>
  <si>
    <r>
      <t xml:space="preserve">Total # Babies w/ </t>
    </r>
    <r>
      <rPr>
        <b/>
        <sz val="11"/>
        <color theme="1"/>
        <rFont val="Calibri"/>
        <family val="2"/>
        <scheme val="minor"/>
      </rPr>
      <t>Positive cultures</t>
    </r>
    <r>
      <rPr>
        <sz val="11"/>
        <color theme="1"/>
        <rFont val="Calibri"/>
        <family val="2"/>
        <scheme val="minor"/>
      </rPr>
      <t xml:space="preserve"> after day 3 of life</t>
    </r>
  </si>
  <si>
    <t>days on abx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</si>
</sst>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5" borderId="0" xfId="0" applyFill="1"/>
    <xf numFmtId="0" fontId="0" fillId="2" borderId="0" xfId="0" applyFill="1"/>
    <xf numFmtId="0" fontId="0" fillId="0" borderId="0" xfId="0" applyAlignment="1">
      <alignment horizontal="center" vertical="center"/>
    </xf>
    <xf numFmtId="0" fontId="0" fillId="7" borderId="0" xfId="0" applyFill="1"/>
    <xf numFmtId="0" fontId="0" fillId="3" borderId="0" xfId="0" applyFill="1"/>
    <xf numFmtId="0" fontId="0" fillId="9" borderId="0" xfId="0" applyFill="1"/>
    <xf numFmtId="0" fontId="0" fillId="4" borderId="0" xfId="0" applyFill="1"/>
    <xf numFmtId="0" fontId="2" fillId="8" borderId="0" xfId="0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0" fillId="11" borderId="1" xfId="0" applyFill="1" applyBorder="1"/>
    <xf numFmtId="0" fontId="0" fillId="12" borderId="1" xfId="0" applyFill="1" applyBorder="1"/>
    <xf numFmtId="0" fontId="0" fillId="2" borderId="1" xfId="0" applyFill="1" applyBorder="1"/>
    <xf numFmtId="14" fontId="0" fillId="11" borderId="1" xfId="0" applyNumberFormat="1" applyFill="1" applyBorder="1"/>
    <xf numFmtId="14" fontId="0" fillId="12" borderId="1" xfId="0" applyNumberFormat="1" applyFill="1" applyBorder="1"/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7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9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tie Richards" id="{865428B4-4BEE-45E9-800F-FAAE30B99663}" userId="S::krichards@hqi.solutions::2a625046-c2a1-4965-96ef-7a42e80ae2f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2-04-26T18:59:24.23" personId="{865428B4-4BEE-45E9-800F-FAAE30B99663}" id="{A06A0E50-EEBA-47B9-921A-8551DEE9F26C}">
    <text>This is not shared with MDPQC, assigned by hospital</text>
  </threadedComment>
  <threadedComment ref="F1" dT="2022-04-26T19:00:22.01" personId="{865428B4-4BEE-45E9-800F-FAAE30B99663}" id="{514B05A5-65EC-4664-9E1D-4DA21612E283}">
    <text>total # deliveries directly admitted to NICU</text>
  </threadedComment>
  <threadedComment ref="G1" dT="2022-04-26T19:01:00.55" personId="{865428B4-4BEE-45E9-800F-FAAE30B99663}" id="{CE799662-431A-4442-B1F1-24F42365D409}">
    <text>total number of &gt;35 weeks babies transferred to higher level of care, internal or external</text>
  </threadedComment>
  <threadedComment ref="H1" dT="2022-04-26T19:01:19.49" personId="{865428B4-4BEE-45E9-800F-FAAE30B99663}" id="{B5F49FBC-A4AF-4FCD-901C-194E7D5FA8A9}">
    <text>Total # babies &gt;35 weeks with blood culture</text>
  </threadedComment>
  <threadedComment ref="I1" dT="2022-04-26T19:01:34.40" personId="{865428B4-4BEE-45E9-800F-FAAE30B99663}" id="{B8464CC3-11FB-4A16-98E8-4D0EF41B6BC7}">
    <text>total babies &gt;35 weeks with positive blood culture</text>
  </threadedComment>
  <threadedComment ref="M1" dT="2022-04-26T19:33:04.24" personId="{865428B4-4BEE-45E9-800F-FAAE30B99663}" id="{34E40797-E802-418B-BFBA-2321919AF75C}">
    <text>total number of days baby was on antibiotics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750A0-17CD-4C8E-93AD-74E726479415}">
  <dimension ref="A1:M10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2" max="2" width="15" bestFit="1" customWidth="1"/>
    <col min="3" max="3" width="17.44140625" bestFit="1" customWidth="1"/>
    <col min="4" max="4" width="14.6640625" bestFit="1" customWidth="1"/>
    <col min="5" max="5" width="12.33203125" customWidth="1"/>
    <col min="6" max="6" width="20.33203125" customWidth="1"/>
    <col min="7" max="7" width="20.5546875" bestFit="1" customWidth="1"/>
    <col min="8" max="8" width="21.21875" bestFit="1" customWidth="1"/>
    <col min="9" max="9" width="15.21875" bestFit="1" customWidth="1"/>
    <col min="10" max="10" width="12" bestFit="1" customWidth="1"/>
    <col min="11" max="11" width="12.77734375" bestFit="1" customWidth="1"/>
    <col min="12" max="12" width="18.21875" bestFit="1" customWidth="1"/>
    <col min="13" max="13" width="11" bestFit="1" customWidth="1"/>
  </cols>
  <sheetData>
    <row r="1" spans="1:13" s="2" customFormat="1" ht="29.4" customHeight="1" x14ac:dyDescent="0.3">
      <c r="A1" s="18" t="s">
        <v>39</v>
      </c>
      <c r="B1" s="18" t="s">
        <v>1</v>
      </c>
      <c r="C1" s="18" t="s">
        <v>2</v>
      </c>
      <c r="D1" s="18" t="s">
        <v>0</v>
      </c>
      <c r="E1" s="18" t="s">
        <v>22</v>
      </c>
      <c r="F1" s="18" t="s">
        <v>23</v>
      </c>
      <c r="G1" s="19" t="s">
        <v>24</v>
      </c>
      <c r="H1" s="19" t="s">
        <v>25</v>
      </c>
      <c r="I1" s="19" t="s">
        <v>38</v>
      </c>
      <c r="J1" s="19" t="s">
        <v>40</v>
      </c>
      <c r="K1" s="19" t="s">
        <v>41</v>
      </c>
      <c r="L1" s="20" t="s">
        <v>26</v>
      </c>
      <c r="M1" s="20" t="s">
        <v>46</v>
      </c>
    </row>
    <row r="2" spans="1:13" x14ac:dyDescent="0.3">
      <c r="A2" s="13"/>
      <c r="B2" s="13"/>
      <c r="C2" s="13"/>
      <c r="D2" s="16"/>
      <c r="E2" s="13"/>
      <c r="F2" s="13"/>
      <c r="G2" s="14"/>
      <c r="H2" s="14"/>
      <c r="I2" s="14"/>
      <c r="J2" s="17"/>
      <c r="K2" s="14">
        <f t="shared" ref="K2:K33" si="0">J2-D2</f>
        <v>0</v>
      </c>
      <c r="L2" s="15"/>
      <c r="M2" s="15"/>
    </row>
    <row r="3" spans="1:13" x14ac:dyDescent="0.3">
      <c r="A3" s="13"/>
      <c r="B3" s="13"/>
      <c r="C3" s="13"/>
      <c r="D3" s="16"/>
      <c r="E3" s="13"/>
      <c r="F3" s="13"/>
      <c r="G3" s="14"/>
      <c r="H3" s="14"/>
      <c r="I3" s="14"/>
      <c r="J3" s="14"/>
      <c r="K3" s="14">
        <f t="shared" si="0"/>
        <v>0</v>
      </c>
      <c r="L3" s="15"/>
      <c r="M3" s="15"/>
    </row>
    <row r="4" spans="1:13" x14ac:dyDescent="0.3">
      <c r="A4" s="13"/>
      <c r="B4" s="13"/>
      <c r="C4" s="13"/>
      <c r="D4" s="16"/>
      <c r="E4" s="13"/>
      <c r="F4" s="13"/>
      <c r="G4" s="14"/>
      <c r="H4" s="14"/>
      <c r="I4" s="14"/>
      <c r="J4" s="17"/>
      <c r="K4" s="14">
        <f t="shared" si="0"/>
        <v>0</v>
      </c>
      <c r="L4" s="15"/>
      <c r="M4" s="15"/>
    </row>
    <row r="5" spans="1:13" x14ac:dyDescent="0.3">
      <c r="A5" s="13"/>
      <c r="B5" s="13"/>
      <c r="C5" s="13"/>
      <c r="D5" s="16"/>
      <c r="E5" s="13"/>
      <c r="F5" s="13"/>
      <c r="G5" s="14"/>
      <c r="H5" s="14"/>
      <c r="I5" s="14"/>
      <c r="J5" s="17"/>
      <c r="K5" s="14">
        <f t="shared" si="0"/>
        <v>0</v>
      </c>
      <c r="L5" s="15"/>
      <c r="M5" s="15"/>
    </row>
    <row r="6" spans="1:13" x14ac:dyDescent="0.3">
      <c r="A6" s="13"/>
      <c r="B6" s="13"/>
      <c r="C6" s="13"/>
      <c r="D6" s="16"/>
      <c r="E6" s="13"/>
      <c r="F6" s="13"/>
      <c r="G6" s="14"/>
      <c r="H6" s="14"/>
      <c r="I6" s="14"/>
      <c r="J6" s="14"/>
      <c r="K6" s="14">
        <f t="shared" si="0"/>
        <v>0</v>
      </c>
      <c r="L6" s="15"/>
      <c r="M6" s="15"/>
    </row>
    <row r="7" spans="1:13" x14ac:dyDescent="0.3">
      <c r="A7" s="13"/>
      <c r="B7" s="13"/>
      <c r="C7" s="13"/>
      <c r="D7" s="16"/>
      <c r="E7" s="13"/>
      <c r="F7" s="13"/>
      <c r="G7" s="14"/>
      <c r="H7" s="14"/>
      <c r="I7" s="14"/>
      <c r="J7" s="17"/>
      <c r="K7" s="14">
        <f t="shared" si="0"/>
        <v>0</v>
      </c>
      <c r="L7" s="15"/>
      <c r="M7" s="15"/>
    </row>
    <row r="8" spans="1:13" x14ac:dyDescent="0.3">
      <c r="A8" s="13"/>
      <c r="B8" s="13"/>
      <c r="C8" s="13"/>
      <c r="D8" s="16"/>
      <c r="E8" s="13"/>
      <c r="F8" s="13"/>
      <c r="G8" s="14"/>
      <c r="H8" s="14"/>
      <c r="I8" s="14"/>
      <c r="J8" s="14"/>
      <c r="K8" s="14">
        <f t="shared" si="0"/>
        <v>0</v>
      </c>
      <c r="L8" s="15"/>
      <c r="M8" s="15"/>
    </row>
    <row r="9" spans="1:13" x14ac:dyDescent="0.3">
      <c r="A9" s="13"/>
      <c r="B9" s="13"/>
      <c r="C9" s="13"/>
      <c r="D9" s="16"/>
      <c r="E9" s="13"/>
      <c r="F9" s="13"/>
      <c r="G9" s="14"/>
      <c r="H9" s="14"/>
      <c r="I9" s="14"/>
      <c r="J9" s="17"/>
      <c r="K9" s="14">
        <f t="shared" si="0"/>
        <v>0</v>
      </c>
      <c r="L9" s="15"/>
      <c r="M9" s="15"/>
    </row>
    <row r="10" spans="1:13" x14ac:dyDescent="0.3">
      <c r="A10" s="13"/>
      <c r="B10" s="13"/>
      <c r="C10" s="13"/>
      <c r="D10" s="16"/>
      <c r="E10" s="13"/>
      <c r="F10" s="13"/>
      <c r="G10" s="14"/>
      <c r="H10" s="14"/>
      <c r="I10" s="14"/>
      <c r="J10" s="14"/>
      <c r="K10" s="14">
        <f t="shared" si="0"/>
        <v>0</v>
      </c>
      <c r="L10" s="15"/>
      <c r="M10" s="15"/>
    </row>
    <row r="11" spans="1:13" x14ac:dyDescent="0.3">
      <c r="A11" s="13"/>
      <c r="B11" s="13"/>
      <c r="C11" s="13"/>
      <c r="D11" s="16"/>
      <c r="E11" s="13"/>
      <c r="F11" s="13"/>
      <c r="G11" s="14"/>
      <c r="H11" s="14"/>
      <c r="I11" s="14"/>
      <c r="J11" s="17"/>
      <c r="K11" s="14">
        <f t="shared" si="0"/>
        <v>0</v>
      </c>
      <c r="L11" s="15"/>
      <c r="M11" s="15"/>
    </row>
    <row r="12" spans="1:13" x14ac:dyDescent="0.3">
      <c r="A12" s="13"/>
      <c r="B12" s="13"/>
      <c r="C12" s="13"/>
      <c r="D12" s="16"/>
      <c r="E12" s="13"/>
      <c r="F12" s="13"/>
      <c r="G12" s="14"/>
      <c r="H12" s="14"/>
      <c r="I12" s="14"/>
      <c r="J12" s="14"/>
      <c r="K12" s="14">
        <f t="shared" si="0"/>
        <v>0</v>
      </c>
      <c r="L12" s="15"/>
      <c r="M12" s="15"/>
    </row>
    <row r="13" spans="1:13" x14ac:dyDescent="0.3">
      <c r="A13" s="13"/>
      <c r="B13" s="13"/>
      <c r="C13" s="13"/>
      <c r="D13" s="16"/>
      <c r="E13" s="13"/>
      <c r="F13" s="13"/>
      <c r="G13" s="14"/>
      <c r="H13" s="14"/>
      <c r="I13" s="14"/>
      <c r="J13" s="14"/>
      <c r="K13" s="14">
        <f t="shared" si="0"/>
        <v>0</v>
      </c>
      <c r="L13" s="15"/>
      <c r="M13" s="15"/>
    </row>
    <row r="14" spans="1:13" x14ac:dyDescent="0.3">
      <c r="A14" s="13"/>
      <c r="B14" s="13"/>
      <c r="C14" s="13"/>
      <c r="D14" s="16"/>
      <c r="E14" s="13"/>
      <c r="F14" s="13"/>
      <c r="G14" s="14"/>
      <c r="H14" s="14"/>
      <c r="I14" s="14"/>
      <c r="J14" s="14"/>
      <c r="K14" s="14">
        <f t="shared" si="0"/>
        <v>0</v>
      </c>
      <c r="L14" s="15"/>
      <c r="M14" s="15"/>
    </row>
    <row r="15" spans="1:13" x14ac:dyDescent="0.3">
      <c r="A15" s="13"/>
      <c r="B15" s="13"/>
      <c r="C15" s="13"/>
      <c r="D15" s="16"/>
      <c r="E15" s="13"/>
      <c r="F15" s="13"/>
      <c r="G15" s="14"/>
      <c r="H15" s="14"/>
      <c r="I15" s="14"/>
      <c r="J15" s="14"/>
      <c r="K15" s="14">
        <f t="shared" si="0"/>
        <v>0</v>
      </c>
      <c r="L15" s="15"/>
      <c r="M15" s="15"/>
    </row>
    <row r="16" spans="1:13" x14ac:dyDescent="0.3">
      <c r="A16" s="13"/>
      <c r="B16" s="13"/>
      <c r="C16" s="13"/>
      <c r="D16" s="16"/>
      <c r="E16" s="13"/>
      <c r="F16" s="13"/>
      <c r="G16" s="14"/>
      <c r="H16" s="14"/>
      <c r="I16" s="14"/>
      <c r="J16" s="14"/>
      <c r="K16" s="14">
        <f t="shared" si="0"/>
        <v>0</v>
      </c>
      <c r="L16" s="15"/>
      <c r="M16" s="15"/>
    </row>
    <row r="17" spans="1:13" x14ac:dyDescent="0.3">
      <c r="A17" s="13"/>
      <c r="B17" s="13"/>
      <c r="C17" s="13"/>
      <c r="D17" s="16"/>
      <c r="E17" s="13"/>
      <c r="F17" s="13"/>
      <c r="G17" s="14"/>
      <c r="H17" s="14"/>
      <c r="I17" s="14"/>
      <c r="J17" s="14"/>
      <c r="K17" s="14">
        <f t="shared" si="0"/>
        <v>0</v>
      </c>
      <c r="L17" s="15"/>
      <c r="M17" s="15"/>
    </row>
    <row r="18" spans="1:13" x14ac:dyDescent="0.3">
      <c r="A18" s="13"/>
      <c r="B18" s="13"/>
      <c r="C18" s="13"/>
      <c r="D18" s="16"/>
      <c r="E18" s="13"/>
      <c r="F18" s="13"/>
      <c r="G18" s="14"/>
      <c r="H18" s="14"/>
      <c r="I18" s="14"/>
      <c r="J18" s="14"/>
      <c r="K18" s="14">
        <f t="shared" si="0"/>
        <v>0</v>
      </c>
      <c r="L18" s="15"/>
      <c r="M18" s="15"/>
    </row>
    <row r="19" spans="1:13" x14ac:dyDescent="0.3">
      <c r="A19" s="13"/>
      <c r="B19" s="13"/>
      <c r="C19" s="13"/>
      <c r="D19" s="16"/>
      <c r="E19" s="13"/>
      <c r="F19" s="13"/>
      <c r="G19" s="14"/>
      <c r="H19" s="14"/>
      <c r="I19" s="14"/>
      <c r="J19" s="14"/>
      <c r="K19" s="14">
        <f t="shared" si="0"/>
        <v>0</v>
      </c>
      <c r="L19" s="15"/>
      <c r="M19" s="15"/>
    </row>
    <row r="20" spans="1:13" x14ac:dyDescent="0.3">
      <c r="A20" s="13"/>
      <c r="B20" s="13"/>
      <c r="C20" s="13"/>
      <c r="D20" s="13"/>
      <c r="E20" s="13"/>
      <c r="F20" s="13"/>
      <c r="G20" s="14"/>
      <c r="H20" s="14"/>
      <c r="I20" s="14"/>
      <c r="J20" s="14"/>
      <c r="K20" s="14">
        <f t="shared" si="0"/>
        <v>0</v>
      </c>
      <c r="L20" s="15"/>
      <c r="M20" s="15"/>
    </row>
    <row r="21" spans="1:13" x14ac:dyDescent="0.3">
      <c r="A21" s="13"/>
      <c r="B21" s="13"/>
      <c r="C21" s="13"/>
      <c r="D21" s="13"/>
      <c r="E21" s="13"/>
      <c r="F21" s="13"/>
      <c r="G21" s="14"/>
      <c r="H21" s="14"/>
      <c r="I21" s="14"/>
      <c r="J21" s="14"/>
      <c r="K21" s="14">
        <f t="shared" si="0"/>
        <v>0</v>
      </c>
      <c r="L21" s="15"/>
      <c r="M21" s="15"/>
    </row>
    <row r="22" spans="1:13" x14ac:dyDescent="0.3">
      <c r="A22" s="13"/>
      <c r="B22" s="13"/>
      <c r="C22" s="13"/>
      <c r="D22" s="13"/>
      <c r="E22" s="13"/>
      <c r="F22" s="13"/>
      <c r="G22" s="14"/>
      <c r="H22" s="14"/>
      <c r="I22" s="14"/>
      <c r="J22" s="14"/>
      <c r="K22" s="14">
        <f t="shared" si="0"/>
        <v>0</v>
      </c>
      <c r="L22" s="15"/>
      <c r="M22" s="15"/>
    </row>
    <row r="23" spans="1:13" x14ac:dyDescent="0.3">
      <c r="A23" s="13"/>
      <c r="B23" s="13"/>
      <c r="C23" s="13"/>
      <c r="D23" s="13"/>
      <c r="E23" s="13"/>
      <c r="F23" s="13"/>
      <c r="G23" s="14"/>
      <c r="H23" s="14"/>
      <c r="I23" s="14"/>
      <c r="J23" s="14"/>
      <c r="K23" s="14">
        <f t="shared" si="0"/>
        <v>0</v>
      </c>
      <c r="L23" s="15"/>
      <c r="M23" s="15"/>
    </row>
    <row r="24" spans="1:13" x14ac:dyDescent="0.3">
      <c r="A24" s="13"/>
      <c r="B24" s="13"/>
      <c r="C24" s="13"/>
      <c r="D24" s="13"/>
      <c r="E24" s="13"/>
      <c r="F24" s="13"/>
      <c r="G24" s="14"/>
      <c r="H24" s="14"/>
      <c r="I24" s="14"/>
      <c r="J24" s="14"/>
      <c r="K24" s="14">
        <f t="shared" si="0"/>
        <v>0</v>
      </c>
      <c r="L24" s="15"/>
      <c r="M24" s="15"/>
    </row>
    <row r="25" spans="1:13" x14ac:dyDescent="0.3">
      <c r="A25" s="13"/>
      <c r="B25" s="13"/>
      <c r="C25" s="13"/>
      <c r="D25" s="13"/>
      <c r="E25" s="13"/>
      <c r="F25" s="13"/>
      <c r="G25" s="14"/>
      <c r="H25" s="14"/>
      <c r="I25" s="14"/>
      <c r="J25" s="14"/>
      <c r="K25" s="14">
        <f t="shared" si="0"/>
        <v>0</v>
      </c>
      <c r="L25" s="15"/>
      <c r="M25" s="15"/>
    </row>
    <row r="26" spans="1:13" x14ac:dyDescent="0.3">
      <c r="A26" s="13"/>
      <c r="B26" s="13"/>
      <c r="C26" s="13"/>
      <c r="D26" s="13"/>
      <c r="E26" s="13"/>
      <c r="F26" s="13"/>
      <c r="G26" s="14"/>
      <c r="H26" s="14"/>
      <c r="I26" s="14"/>
      <c r="J26" s="14"/>
      <c r="K26" s="14">
        <f t="shared" si="0"/>
        <v>0</v>
      </c>
      <c r="L26" s="15"/>
      <c r="M26" s="15"/>
    </row>
    <row r="27" spans="1:13" x14ac:dyDescent="0.3">
      <c r="A27" s="13"/>
      <c r="B27" s="13"/>
      <c r="C27" s="13"/>
      <c r="D27" s="13"/>
      <c r="E27" s="13"/>
      <c r="F27" s="13"/>
      <c r="G27" s="14"/>
      <c r="H27" s="14"/>
      <c r="I27" s="14"/>
      <c r="J27" s="14"/>
      <c r="K27" s="14">
        <f t="shared" si="0"/>
        <v>0</v>
      </c>
      <c r="L27" s="15"/>
      <c r="M27" s="15"/>
    </row>
    <row r="28" spans="1:13" x14ac:dyDescent="0.3">
      <c r="A28" s="13"/>
      <c r="B28" s="13"/>
      <c r="C28" s="13"/>
      <c r="D28" s="13"/>
      <c r="E28" s="13"/>
      <c r="F28" s="13"/>
      <c r="G28" s="14"/>
      <c r="H28" s="14"/>
      <c r="I28" s="14"/>
      <c r="J28" s="14"/>
      <c r="K28" s="14">
        <f t="shared" si="0"/>
        <v>0</v>
      </c>
      <c r="L28" s="15"/>
      <c r="M28" s="15"/>
    </row>
    <row r="29" spans="1:13" x14ac:dyDescent="0.3">
      <c r="A29" s="13"/>
      <c r="B29" s="13"/>
      <c r="C29" s="13"/>
      <c r="D29" s="13"/>
      <c r="E29" s="13"/>
      <c r="F29" s="13"/>
      <c r="G29" s="14"/>
      <c r="H29" s="14"/>
      <c r="I29" s="14"/>
      <c r="J29" s="14"/>
      <c r="K29" s="14">
        <f t="shared" si="0"/>
        <v>0</v>
      </c>
      <c r="L29" s="15"/>
      <c r="M29" s="15"/>
    </row>
    <row r="30" spans="1:13" x14ac:dyDescent="0.3">
      <c r="A30" s="13"/>
      <c r="B30" s="13"/>
      <c r="C30" s="13"/>
      <c r="D30" s="13"/>
      <c r="E30" s="13"/>
      <c r="F30" s="13"/>
      <c r="G30" s="14"/>
      <c r="H30" s="14"/>
      <c r="I30" s="14"/>
      <c r="J30" s="14"/>
      <c r="K30" s="14">
        <f t="shared" si="0"/>
        <v>0</v>
      </c>
      <c r="L30" s="15"/>
      <c r="M30" s="15"/>
    </row>
    <row r="31" spans="1:13" x14ac:dyDescent="0.3">
      <c r="A31" s="13"/>
      <c r="B31" s="13"/>
      <c r="C31" s="13"/>
      <c r="D31" s="13"/>
      <c r="E31" s="13"/>
      <c r="F31" s="13"/>
      <c r="G31" s="14"/>
      <c r="H31" s="14"/>
      <c r="I31" s="14"/>
      <c r="J31" s="14"/>
      <c r="K31" s="14">
        <f t="shared" si="0"/>
        <v>0</v>
      </c>
      <c r="L31" s="15"/>
      <c r="M31" s="15"/>
    </row>
    <row r="32" spans="1:13" x14ac:dyDescent="0.3">
      <c r="A32" s="13"/>
      <c r="B32" s="13"/>
      <c r="C32" s="13"/>
      <c r="D32" s="13"/>
      <c r="E32" s="13"/>
      <c r="F32" s="13"/>
      <c r="G32" s="14"/>
      <c r="H32" s="14"/>
      <c r="I32" s="14"/>
      <c r="J32" s="14"/>
      <c r="K32" s="14">
        <f t="shared" si="0"/>
        <v>0</v>
      </c>
      <c r="L32" s="15"/>
      <c r="M32" s="15"/>
    </row>
    <row r="33" spans="1:13" x14ac:dyDescent="0.3">
      <c r="A33" s="13"/>
      <c r="B33" s="13"/>
      <c r="C33" s="13"/>
      <c r="D33" s="13"/>
      <c r="E33" s="13"/>
      <c r="F33" s="13"/>
      <c r="G33" s="14"/>
      <c r="H33" s="14"/>
      <c r="I33" s="14"/>
      <c r="J33" s="14"/>
      <c r="K33" s="14">
        <f t="shared" si="0"/>
        <v>0</v>
      </c>
      <c r="L33" s="15"/>
      <c r="M33" s="15"/>
    </row>
    <row r="34" spans="1:13" x14ac:dyDescent="0.3">
      <c r="A34" s="13"/>
      <c r="B34" s="13"/>
      <c r="C34" s="13"/>
      <c r="D34" s="13"/>
      <c r="E34" s="13"/>
      <c r="F34" s="13"/>
      <c r="G34" s="14"/>
      <c r="H34" s="14"/>
      <c r="I34" s="14"/>
      <c r="J34" s="14"/>
      <c r="K34" s="14">
        <f t="shared" ref="K34:K65" si="1">J34-D34</f>
        <v>0</v>
      </c>
      <c r="L34" s="15"/>
      <c r="M34" s="15"/>
    </row>
    <row r="35" spans="1:13" x14ac:dyDescent="0.3">
      <c r="A35" s="13"/>
      <c r="B35" s="13"/>
      <c r="C35" s="13"/>
      <c r="D35" s="13"/>
      <c r="E35" s="13"/>
      <c r="F35" s="13"/>
      <c r="G35" s="14"/>
      <c r="H35" s="14"/>
      <c r="I35" s="14"/>
      <c r="J35" s="14"/>
      <c r="K35" s="14">
        <f t="shared" si="1"/>
        <v>0</v>
      </c>
      <c r="L35" s="15"/>
      <c r="M35" s="15"/>
    </row>
    <row r="36" spans="1:13" x14ac:dyDescent="0.3">
      <c r="A36" s="13"/>
      <c r="B36" s="13"/>
      <c r="C36" s="13"/>
      <c r="D36" s="13"/>
      <c r="E36" s="13"/>
      <c r="F36" s="13"/>
      <c r="G36" s="14"/>
      <c r="H36" s="14"/>
      <c r="I36" s="14"/>
      <c r="J36" s="14"/>
      <c r="K36" s="14">
        <f t="shared" si="1"/>
        <v>0</v>
      </c>
      <c r="L36" s="15"/>
      <c r="M36" s="15"/>
    </row>
    <row r="37" spans="1:13" x14ac:dyDescent="0.3">
      <c r="A37" s="13"/>
      <c r="B37" s="13"/>
      <c r="C37" s="13"/>
      <c r="D37" s="13"/>
      <c r="E37" s="13"/>
      <c r="F37" s="13"/>
      <c r="G37" s="14"/>
      <c r="H37" s="14"/>
      <c r="I37" s="14"/>
      <c r="J37" s="14"/>
      <c r="K37" s="14">
        <f t="shared" si="1"/>
        <v>0</v>
      </c>
      <c r="L37" s="15"/>
      <c r="M37" s="15"/>
    </row>
    <row r="38" spans="1:13" x14ac:dyDescent="0.3">
      <c r="A38" s="13"/>
      <c r="B38" s="13"/>
      <c r="C38" s="13"/>
      <c r="D38" s="13"/>
      <c r="E38" s="13"/>
      <c r="F38" s="13"/>
      <c r="G38" s="14"/>
      <c r="H38" s="14"/>
      <c r="I38" s="14"/>
      <c r="J38" s="14"/>
      <c r="K38" s="14">
        <f t="shared" si="1"/>
        <v>0</v>
      </c>
      <c r="L38" s="15"/>
      <c r="M38" s="15"/>
    </row>
    <row r="39" spans="1:13" x14ac:dyDescent="0.3">
      <c r="A39" s="13"/>
      <c r="B39" s="13"/>
      <c r="C39" s="13"/>
      <c r="D39" s="13"/>
      <c r="E39" s="13"/>
      <c r="F39" s="13"/>
      <c r="G39" s="14"/>
      <c r="H39" s="14"/>
      <c r="I39" s="14"/>
      <c r="J39" s="14"/>
      <c r="K39" s="14">
        <f t="shared" si="1"/>
        <v>0</v>
      </c>
      <c r="L39" s="15"/>
      <c r="M39" s="15"/>
    </row>
    <row r="40" spans="1:13" x14ac:dyDescent="0.3">
      <c r="A40" s="13"/>
      <c r="B40" s="13"/>
      <c r="C40" s="13"/>
      <c r="D40" s="13"/>
      <c r="E40" s="13"/>
      <c r="F40" s="13"/>
      <c r="G40" s="14"/>
      <c r="H40" s="14"/>
      <c r="I40" s="14"/>
      <c r="J40" s="14"/>
      <c r="K40" s="14">
        <f t="shared" si="1"/>
        <v>0</v>
      </c>
      <c r="L40" s="15"/>
      <c r="M40" s="15"/>
    </row>
    <row r="41" spans="1:13" x14ac:dyDescent="0.3">
      <c r="A41" s="13"/>
      <c r="B41" s="13"/>
      <c r="C41" s="13"/>
      <c r="D41" s="13"/>
      <c r="E41" s="13"/>
      <c r="F41" s="13"/>
      <c r="G41" s="14"/>
      <c r="H41" s="14"/>
      <c r="I41" s="14"/>
      <c r="J41" s="14"/>
      <c r="K41" s="14">
        <f t="shared" si="1"/>
        <v>0</v>
      </c>
      <c r="L41" s="15"/>
      <c r="M41" s="15"/>
    </row>
    <row r="42" spans="1:13" x14ac:dyDescent="0.3">
      <c r="A42" s="13"/>
      <c r="B42" s="13"/>
      <c r="C42" s="13"/>
      <c r="D42" s="13"/>
      <c r="E42" s="13"/>
      <c r="F42" s="13"/>
      <c r="G42" s="14"/>
      <c r="H42" s="14"/>
      <c r="I42" s="14"/>
      <c r="J42" s="14"/>
      <c r="K42" s="14">
        <f t="shared" si="1"/>
        <v>0</v>
      </c>
      <c r="L42" s="15"/>
      <c r="M42" s="15"/>
    </row>
    <row r="43" spans="1:13" x14ac:dyDescent="0.3">
      <c r="A43" s="13"/>
      <c r="B43" s="13"/>
      <c r="C43" s="13"/>
      <c r="D43" s="13"/>
      <c r="E43" s="13"/>
      <c r="F43" s="13"/>
      <c r="G43" s="14"/>
      <c r="H43" s="14"/>
      <c r="I43" s="14"/>
      <c r="J43" s="14"/>
      <c r="K43" s="14">
        <f t="shared" si="1"/>
        <v>0</v>
      </c>
      <c r="L43" s="15"/>
      <c r="M43" s="15"/>
    </row>
    <row r="44" spans="1:13" x14ac:dyDescent="0.3">
      <c r="A44" s="13"/>
      <c r="B44" s="13"/>
      <c r="C44" s="13"/>
      <c r="D44" s="13"/>
      <c r="E44" s="13"/>
      <c r="F44" s="13"/>
      <c r="G44" s="14"/>
      <c r="H44" s="14"/>
      <c r="I44" s="14"/>
      <c r="J44" s="14"/>
      <c r="K44" s="14">
        <f t="shared" si="1"/>
        <v>0</v>
      </c>
      <c r="L44" s="15"/>
      <c r="M44" s="15"/>
    </row>
    <row r="45" spans="1:13" x14ac:dyDescent="0.3">
      <c r="A45" s="13"/>
      <c r="B45" s="13"/>
      <c r="C45" s="13"/>
      <c r="D45" s="13"/>
      <c r="E45" s="13"/>
      <c r="F45" s="13"/>
      <c r="G45" s="14"/>
      <c r="H45" s="14"/>
      <c r="I45" s="14"/>
      <c r="J45" s="14"/>
      <c r="K45" s="14">
        <f t="shared" si="1"/>
        <v>0</v>
      </c>
      <c r="L45" s="15"/>
      <c r="M45" s="15"/>
    </row>
    <row r="46" spans="1:13" x14ac:dyDescent="0.3">
      <c r="A46" s="13"/>
      <c r="B46" s="13"/>
      <c r="C46" s="13"/>
      <c r="D46" s="13"/>
      <c r="E46" s="13"/>
      <c r="F46" s="13"/>
      <c r="G46" s="14"/>
      <c r="H46" s="14"/>
      <c r="I46" s="14"/>
      <c r="J46" s="14"/>
      <c r="K46" s="14">
        <f t="shared" si="1"/>
        <v>0</v>
      </c>
      <c r="L46" s="15"/>
      <c r="M46" s="15"/>
    </row>
    <row r="47" spans="1:13" x14ac:dyDescent="0.3">
      <c r="A47" s="13"/>
      <c r="B47" s="13"/>
      <c r="C47" s="13"/>
      <c r="D47" s="13"/>
      <c r="E47" s="13"/>
      <c r="F47" s="13"/>
      <c r="G47" s="14"/>
      <c r="H47" s="14"/>
      <c r="I47" s="14"/>
      <c r="J47" s="14"/>
      <c r="K47" s="14">
        <f t="shared" si="1"/>
        <v>0</v>
      </c>
      <c r="L47" s="15"/>
      <c r="M47" s="15"/>
    </row>
    <row r="48" spans="1:13" x14ac:dyDescent="0.3">
      <c r="A48" s="13"/>
      <c r="B48" s="13"/>
      <c r="C48" s="13"/>
      <c r="D48" s="13"/>
      <c r="E48" s="13"/>
      <c r="F48" s="13"/>
      <c r="G48" s="14"/>
      <c r="H48" s="14"/>
      <c r="I48" s="14"/>
      <c r="J48" s="14"/>
      <c r="K48" s="14">
        <f t="shared" si="1"/>
        <v>0</v>
      </c>
      <c r="L48" s="15"/>
      <c r="M48" s="15"/>
    </row>
    <row r="49" spans="1:13" x14ac:dyDescent="0.3">
      <c r="A49" s="13"/>
      <c r="B49" s="13"/>
      <c r="C49" s="13"/>
      <c r="D49" s="13"/>
      <c r="E49" s="13"/>
      <c r="F49" s="13"/>
      <c r="G49" s="14"/>
      <c r="H49" s="14"/>
      <c r="I49" s="14"/>
      <c r="J49" s="14"/>
      <c r="K49" s="14">
        <f t="shared" si="1"/>
        <v>0</v>
      </c>
      <c r="L49" s="15"/>
      <c r="M49" s="15"/>
    </row>
    <row r="50" spans="1:13" x14ac:dyDescent="0.3">
      <c r="A50" s="13"/>
      <c r="B50" s="13"/>
      <c r="C50" s="13"/>
      <c r="D50" s="13"/>
      <c r="E50" s="13"/>
      <c r="F50" s="13"/>
      <c r="G50" s="14"/>
      <c r="H50" s="14"/>
      <c r="I50" s="14"/>
      <c r="J50" s="14"/>
      <c r="K50" s="14">
        <f t="shared" si="1"/>
        <v>0</v>
      </c>
      <c r="L50" s="15"/>
      <c r="M50" s="15"/>
    </row>
    <row r="51" spans="1:13" x14ac:dyDescent="0.3">
      <c r="A51" s="13"/>
      <c r="B51" s="13"/>
      <c r="C51" s="13"/>
      <c r="D51" s="13"/>
      <c r="E51" s="13"/>
      <c r="F51" s="13"/>
      <c r="G51" s="14"/>
      <c r="H51" s="14"/>
      <c r="I51" s="14"/>
      <c r="J51" s="14"/>
      <c r="K51" s="14">
        <f t="shared" si="1"/>
        <v>0</v>
      </c>
      <c r="L51" s="15"/>
      <c r="M51" s="15"/>
    </row>
    <row r="52" spans="1:13" x14ac:dyDescent="0.3">
      <c r="A52" s="13"/>
      <c r="B52" s="13"/>
      <c r="C52" s="13"/>
      <c r="D52" s="13"/>
      <c r="E52" s="13"/>
      <c r="F52" s="13"/>
      <c r="G52" s="14"/>
      <c r="H52" s="14"/>
      <c r="I52" s="14"/>
      <c r="J52" s="14"/>
      <c r="K52" s="14">
        <f t="shared" si="1"/>
        <v>0</v>
      </c>
      <c r="L52" s="15"/>
      <c r="M52" s="15"/>
    </row>
    <row r="53" spans="1:13" x14ac:dyDescent="0.3">
      <c r="A53" s="13"/>
      <c r="B53" s="13"/>
      <c r="C53" s="13"/>
      <c r="D53" s="13"/>
      <c r="E53" s="13"/>
      <c r="F53" s="13"/>
      <c r="G53" s="14"/>
      <c r="H53" s="14"/>
      <c r="I53" s="14"/>
      <c r="J53" s="14"/>
      <c r="K53" s="14">
        <f t="shared" si="1"/>
        <v>0</v>
      </c>
      <c r="L53" s="15"/>
      <c r="M53" s="15"/>
    </row>
    <row r="54" spans="1:13" x14ac:dyDescent="0.3">
      <c r="A54" s="13"/>
      <c r="B54" s="13"/>
      <c r="C54" s="13"/>
      <c r="D54" s="13"/>
      <c r="E54" s="13"/>
      <c r="F54" s="13"/>
      <c r="G54" s="14"/>
      <c r="H54" s="14"/>
      <c r="I54" s="14"/>
      <c r="J54" s="14"/>
      <c r="K54" s="14">
        <f t="shared" si="1"/>
        <v>0</v>
      </c>
      <c r="L54" s="15"/>
      <c r="M54" s="15"/>
    </row>
    <row r="55" spans="1:13" x14ac:dyDescent="0.3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>
        <f t="shared" si="1"/>
        <v>0</v>
      </c>
      <c r="L55" s="15"/>
      <c r="M55" s="15"/>
    </row>
    <row r="56" spans="1:13" x14ac:dyDescent="0.3">
      <c r="A56" s="13"/>
      <c r="B56" s="13"/>
      <c r="C56" s="13"/>
      <c r="D56" s="13"/>
      <c r="E56" s="13"/>
      <c r="F56" s="13"/>
      <c r="G56" s="14"/>
      <c r="H56" s="14"/>
      <c r="I56" s="14"/>
      <c r="J56" s="14"/>
      <c r="K56" s="14">
        <f t="shared" si="1"/>
        <v>0</v>
      </c>
      <c r="L56" s="15"/>
      <c r="M56" s="15"/>
    </row>
    <row r="57" spans="1:13" x14ac:dyDescent="0.3">
      <c r="A57" s="13"/>
      <c r="B57" s="13"/>
      <c r="C57" s="13"/>
      <c r="D57" s="13"/>
      <c r="E57" s="13"/>
      <c r="F57" s="13"/>
      <c r="G57" s="14"/>
      <c r="H57" s="14"/>
      <c r="I57" s="14"/>
      <c r="J57" s="14"/>
      <c r="K57" s="14">
        <f t="shared" si="1"/>
        <v>0</v>
      </c>
      <c r="L57" s="15"/>
      <c r="M57" s="15"/>
    </row>
    <row r="58" spans="1:13" x14ac:dyDescent="0.3">
      <c r="A58" s="13"/>
      <c r="B58" s="13"/>
      <c r="C58" s="13"/>
      <c r="D58" s="13"/>
      <c r="E58" s="13"/>
      <c r="F58" s="13"/>
      <c r="G58" s="14"/>
      <c r="H58" s="14"/>
      <c r="I58" s="14"/>
      <c r="J58" s="14"/>
      <c r="K58" s="14">
        <f t="shared" si="1"/>
        <v>0</v>
      </c>
      <c r="L58" s="15"/>
      <c r="M58" s="15"/>
    </row>
    <row r="59" spans="1:13" x14ac:dyDescent="0.3">
      <c r="A59" s="13"/>
      <c r="B59" s="13"/>
      <c r="C59" s="13"/>
      <c r="D59" s="13"/>
      <c r="E59" s="13"/>
      <c r="F59" s="13"/>
      <c r="G59" s="14"/>
      <c r="H59" s="14"/>
      <c r="I59" s="14"/>
      <c r="J59" s="14"/>
      <c r="K59" s="14">
        <f t="shared" si="1"/>
        <v>0</v>
      </c>
      <c r="L59" s="15"/>
      <c r="M59" s="15"/>
    </row>
    <row r="60" spans="1:13" x14ac:dyDescent="0.3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>
        <f t="shared" si="1"/>
        <v>0</v>
      </c>
      <c r="L60" s="15"/>
      <c r="M60" s="15"/>
    </row>
    <row r="61" spans="1:13" x14ac:dyDescent="0.3">
      <c r="A61" s="13"/>
      <c r="B61" s="13"/>
      <c r="C61" s="13"/>
      <c r="D61" s="13"/>
      <c r="E61" s="13"/>
      <c r="F61" s="13"/>
      <c r="G61" s="14"/>
      <c r="H61" s="14"/>
      <c r="I61" s="14"/>
      <c r="J61" s="14"/>
      <c r="K61" s="14">
        <f t="shared" si="1"/>
        <v>0</v>
      </c>
      <c r="L61" s="15"/>
      <c r="M61" s="15"/>
    </row>
    <row r="62" spans="1:13" x14ac:dyDescent="0.3">
      <c r="A62" s="13"/>
      <c r="B62" s="13"/>
      <c r="C62" s="13"/>
      <c r="D62" s="13"/>
      <c r="E62" s="13"/>
      <c r="F62" s="13"/>
      <c r="G62" s="14"/>
      <c r="H62" s="14"/>
      <c r="I62" s="14"/>
      <c r="J62" s="14"/>
      <c r="K62" s="14">
        <f t="shared" si="1"/>
        <v>0</v>
      </c>
      <c r="L62" s="15"/>
      <c r="M62" s="15"/>
    </row>
    <row r="63" spans="1:13" x14ac:dyDescent="0.3">
      <c r="A63" s="13"/>
      <c r="B63" s="13"/>
      <c r="C63" s="13"/>
      <c r="D63" s="13"/>
      <c r="E63" s="13"/>
      <c r="F63" s="13"/>
      <c r="G63" s="14"/>
      <c r="H63" s="14"/>
      <c r="I63" s="14"/>
      <c r="J63" s="14"/>
      <c r="K63" s="14">
        <f t="shared" si="1"/>
        <v>0</v>
      </c>
      <c r="L63" s="15"/>
      <c r="M63" s="15"/>
    </row>
    <row r="64" spans="1:13" x14ac:dyDescent="0.3">
      <c r="A64" s="13"/>
      <c r="B64" s="13"/>
      <c r="C64" s="13"/>
      <c r="D64" s="13"/>
      <c r="E64" s="13"/>
      <c r="F64" s="13"/>
      <c r="G64" s="14"/>
      <c r="H64" s="14"/>
      <c r="I64" s="14"/>
      <c r="J64" s="14"/>
      <c r="K64" s="14">
        <f t="shared" si="1"/>
        <v>0</v>
      </c>
      <c r="L64" s="15"/>
      <c r="M64" s="15"/>
    </row>
    <row r="65" spans="1:13" x14ac:dyDescent="0.3">
      <c r="A65" s="13"/>
      <c r="B65" s="13"/>
      <c r="C65" s="13"/>
      <c r="D65" s="13"/>
      <c r="E65" s="13"/>
      <c r="F65" s="13"/>
      <c r="G65" s="14"/>
      <c r="H65" s="14"/>
      <c r="I65" s="14"/>
      <c r="J65" s="14"/>
      <c r="K65" s="14">
        <f t="shared" si="1"/>
        <v>0</v>
      </c>
      <c r="L65" s="15"/>
      <c r="M65" s="15"/>
    </row>
    <row r="66" spans="1:13" x14ac:dyDescent="0.3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>
        <f t="shared" ref="K66:K67" si="2">J66-D66</f>
        <v>0</v>
      </c>
      <c r="L66" s="15"/>
      <c r="M66" s="15"/>
    </row>
    <row r="67" spans="1:13" x14ac:dyDescent="0.3">
      <c r="A67" s="13"/>
      <c r="B67" s="13"/>
      <c r="C67" s="13"/>
      <c r="D67" s="13"/>
      <c r="E67" s="13"/>
      <c r="F67" s="13"/>
      <c r="G67" s="14"/>
      <c r="H67" s="14"/>
      <c r="I67" s="14"/>
      <c r="J67" s="14"/>
      <c r="K67" s="14">
        <f t="shared" si="2"/>
        <v>0</v>
      </c>
      <c r="L67" s="15"/>
      <c r="M67" s="15"/>
    </row>
    <row r="68" spans="1:13" x14ac:dyDescent="0.3">
      <c r="A68" s="13"/>
      <c r="B68" s="13"/>
      <c r="C68" s="13"/>
      <c r="D68" s="13"/>
      <c r="E68" s="13"/>
      <c r="F68" s="13"/>
      <c r="G68" s="14"/>
      <c r="H68" s="14"/>
      <c r="I68" s="14"/>
      <c r="J68" s="14"/>
      <c r="K68" s="14">
        <f t="shared" ref="K68:K100" si="3">J68-D68</f>
        <v>0</v>
      </c>
      <c r="L68" s="15"/>
      <c r="M68" s="15"/>
    </row>
    <row r="69" spans="1:13" x14ac:dyDescent="0.3">
      <c r="A69" s="13"/>
      <c r="B69" s="13"/>
      <c r="C69" s="13"/>
      <c r="D69" s="13"/>
      <c r="E69" s="13"/>
      <c r="F69" s="13"/>
      <c r="G69" s="14"/>
      <c r="H69" s="14"/>
      <c r="I69" s="14"/>
      <c r="J69" s="14"/>
      <c r="K69" s="14">
        <f t="shared" si="3"/>
        <v>0</v>
      </c>
      <c r="L69" s="15"/>
      <c r="M69" s="15"/>
    </row>
    <row r="70" spans="1:13" x14ac:dyDescent="0.3">
      <c r="A70" s="13"/>
      <c r="B70" s="13"/>
      <c r="C70" s="13"/>
      <c r="D70" s="13"/>
      <c r="E70" s="13"/>
      <c r="F70" s="13"/>
      <c r="G70" s="14"/>
      <c r="H70" s="14"/>
      <c r="I70" s="14"/>
      <c r="J70" s="14"/>
      <c r="K70" s="14">
        <f t="shared" si="3"/>
        <v>0</v>
      </c>
      <c r="L70" s="15"/>
      <c r="M70" s="15"/>
    </row>
    <row r="71" spans="1:13" x14ac:dyDescent="0.3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>
        <f t="shared" si="3"/>
        <v>0</v>
      </c>
      <c r="L71" s="15"/>
      <c r="M71" s="15"/>
    </row>
    <row r="72" spans="1:13" x14ac:dyDescent="0.3">
      <c r="A72" s="13"/>
      <c r="B72" s="13"/>
      <c r="C72" s="13"/>
      <c r="D72" s="13"/>
      <c r="E72" s="13"/>
      <c r="F72" s="13"/>
      <c r="G72" s="14"/>
      <c r="H72" s="14"/>
      <c r="I72" s="14"/>
      <c r="J72" s="14"/>
      <c r="K72" s="14">
        <f t="shared" si="3"/>
        <v>0</v>
      </c>
      <c r="L72" s="15"/>
      <c r="M72" s="15"/>
    </row>
    <row r="73" spans="1:13" x14ac:dyDescent="0.3">
      <c r="A73" s="13"/>
      <c r="B73" s="13"/>
      <c r="C73" s="13"/>
      <c r="D73" s="13"/>
      <c r="E73" s="13"/>
      <c r="F73" s="13"/>
      <c r="G73" s="14"/>
      <c r="H73" s="14"/>
      <c r="I73" s="14"/>
      <c r="J73" s="14"/>
      <c r="K73" s="14">
        <f t="shared" si="3"/>
        <v>0</v>
      </c>
      <c r="L73" s="15"/>
      <c r="M73" s="15"/>
    </row>
    <row r="74" spans="1:13" x14ac:dyDescent="0.3">
      <c r="A74" s="13"/>
      <c r="B74" s="13"/>
      <c r="C74" s="13"/>
      <c r="D74" s="13"/>
      <c r="E74" s="13"/>
      <c r="F74" s="13"/>
      <c r="G74" s="14"/>
      <c r="H74" s="14"/>
      <c r="I74" s="14"/>
      <c r="J74" s="14"/>
      <c r="K74" s="14">
        <f t="shared" si="3"/>
        <v>0</v>
      </c>
      <c r="L74" s="15"/>
      <c r="M74" s="15"/>
    </row>
    <row r="75" spans="1:13" x14ac:dyDescent="0.3">
      <c r="A75" s="13"/>
      <c r="B75" s="13"/>
      <c r="C75" s="13"/>
      <c r="D75" s="13"/>
      <c r="E75" s="13"/>
      <c r="F75" s="13"/>
      <c r="G75" s="14"/>
      <c r="H75" s="14"/>
      <c r="I75" s="14"/>
      <c r="J75" s="14"/>
      <c r="K75" s="14">
        <f t="shared" si="3"/>
        <v>0</v>
      </c>
      <c r="L75" s="15"/>
      <c r="M75" s="15"/>
    </row>
    <row r="76" spans="1:13" x14ac:dyDescent="0.3">
      <c r="A76" s="13"/>
      <c r="B76" s="13"/>
      <c r="C76" s="13"/>
      <c r="D76" s="13"/>
      <c r="E76" s="13"/>
      <c r="F76" s="13"/>
      <c r="G76" s="14"/>
      <c r="H76" s="14"/>
      <c r="I76" s="14"/>
      <c r="J76" s="14"/>
      <c r="K76" s="14">
        <f t="shared" si="3"/>
        <v>0</v>
      </c>
      <c r="L76" s="15"/>
      <c r="M76" s="15"/>
    </row>
    <row r="77" spans="1:13" x14ac:dyDescent="0.3">
      <c r="A77" s="13"/>
      <c r="B77" s="13"/>
      <c r="C77" s="13"/>
      <c r="D77" s="13"/>
      <c r="E77" s="13"/>
      <c r="F77" s="13"/>
      <c r="G77" s="14"/>
      <c r="H77" s="14"/>
      <c r="I77" s="14"/>
      <c r="J77" s="14"/>
      <c r="K77" s="14">
        <f t="shared" si="3"/>
        <v>0</v>
      </c>
      <c r="L77" s="15"/>
      <c r="M77" s="15"/>
    </row>
    <row r="78" spans="1:13" x14ac:dyDescent="0.3">
      <c r="A78" s="13"/>
      <c r="B78" s="13"/>
      <c r="C78" s="13"/>
      <c r="D78" s="13"/>
      <c r="E78" s="13"/>
      <c r="F78" s="13"/>
      <c r="G78" s="14"/>
      <c r="H78" s="14"/>
      <c r="I78" s="14"/>
      <c r="J78" s="14"/>
      <c r="K78" s="14">
        <f t="shared" si="3"/>
        <v>0</v>
      </c>
      <c r="L78" s="15"/>
      <c r="M78" s="15"/>
    </row>
    <row r="79" spans="1:13" x14ac:dyDescent="0.3">
      <c r="A79" s="13"/>
      <c r="B79" s="13"/>
      <c r="C79" s="13"/>
      <c r="D79" s="13"/>
      <c r="E79" s="13"/>
      <c r="F79" s="13"/>
      <c r="G79" s="14"/>
      <c r="H79" s="14"/>
      <c r="I79" s="14"/>
      <c r="J79" s="14"/>
      <c r="K79" s="14">
        <f t="shared" si="3"/>
        <v>0</v>
      </c>
      <c r="L79" s="15"/>
      <c r="M79" s="15"/>
    </row>
    <row r="80" spans="1:13" x14ac:dyDescent="0.3">
      <c r="A80" s="13"/>
      <c r="B80" s="13"/>
      <c r="C80" s="13"/>
      <c r="D80" s="13"/>
      <c r="E80" s="13"/>
      <c r="F80" s="13"/>
      <c r="G80" s="14"/>
      <c r="H80" s="14"/>
      <c r="I80" s="14"/>
      <c r="J80" s="14"/>
      <c r="K80" s="14">
        <f t="shared" si="3"/>
        <v>0</v>
      </c>
      <c r="L80" s="15"/>
      <c r="M80" s="15"/>
    </row>
    <row r="81" spans="1:13" x14ac:dyDescent="0.3">
      <c r="A81" s="13"/>
      <c r="B81" s="13"/>
      <c r="C81" s="13"/>
      <c r="D81" s="13"/>
      <c r="E81" s="13"/>
      <c r="F81" s="13"/>
      <c r="G81" s="14"/>
      <c r="H81" s="14"/>
      <c r="I81" s="14"/>
      <c r="J81" s="14"/>
      <c r="K81" s="14">
        <f t="shared" si="3"/>
        <v>0</v>
      </c>
      <c r="L81" s="15"/>
      <c r="M81" s="15"/>
    </row>
    <row r="82" spans="1:13" x14ac:dyDescent="0.3">
      <c r="A82" s="13"/>
      <c r="B82" s="13"/>
      <c r="C82" s="13"/>
      <c r="D82" s="13"/>
      <c r="E82" s="13"/>
      <c r="F82" s="13"/>
      <c r="G82" s="14"/>
      <c r="H82" s="14"/>
      <c r="I82" s="14"/>
      <c r="J82" s="14"/>
      <c r="K82" s="14">
        <f t="shared" si="3"/>
        <v>0</v>
      </c>
      <c r="L82" s="15"/>
      <c r="M82" s="15"/>
    </row>
    <row r="83" spans="1:13" x14ac:dyDescent="0.3">
      <c r="A83" s="13"/>
      <c r="B83" s="13"/>
      <c r="C83" s="13"/>
      <c r="D83" s="13"/>
      <c r="E83" s="13"/>
      <c r="F83" s="13"/>
      <c r="G83" s="14"/>
      <c r="H83" s="14"/>
      <c r="I83" s="14"/>
      <c r="J83" s="14"/>
      <c r="K83" s="14">
        <f t="shared" si="3"/>
        <v>0</v>
      </c>
      <c r="L83" s="15"/>
      <c r="M83" s="15"/>
    </row>
    <row r="84" spans="1:13" x14ac:dyDescent="0.3">
      <c r="A84" s="13"/>
      <c r="B84" s="13"/>
      <c r="C84" s="13"/>
      <c r="D84" s="13"/>
      <c r="E84" s="13"/>
      <c r="F84" s="13"/>
      <c r="G84" s="14"/>
      <c r="H84" s="14"/>
      <c r="I84" s="14"/>
      <c r="J84" s="14"/>
      <c r="K84" s="14">
        <f t="shared" si="3"/>
        <v>0</v>
      </c>
      <c r="L84" s="15"/>
      <c r="M84" s="15"/>
    </row>
    <row r="85" spans="1:13" x14ac:dyDescent="0.3">
      <c r="A85" s="13"/>
      <c r="B85" s="13"/>
      <c r="C85" s="13"/>
      <c r="D85" s="13"/>
      <c r="E85" s="13"/>
      <c r="F85" s="13"/>
      <c r="G85" s="14"/>
      <c r="H85" s="14"/>
      <c r="I85" s="14"/>
      <c r="J85" s="14"/>
      <c r="K85" s="14">
        <f t="shared" si="3"/>
        <v>0</v>
      </c>
      <c r="L85" s="15"/>
      <c r="M85" s="15"/>
    </row>
    <row r="86" spans="1:13" x14ac:dyDescent="0.3">
      <c r="A86" s="13"/>
      <c r="B86" s="13"/>
      <c r="C86" s="13"/>
      <c r="D86" s="13"/>
      <c r="E86" s="13"/>
      <c r="F86" s="13"/>
      <c r="G86" s="14"/>
      <c r="H86" s="14"/>
      <c r="I86" s="14"/>
      <c r="J86" s="14"/>
      <c r="K86" s="14">
        <f t="shared" si="3"/>
        <v>0</v>
      </c>
      <c r="L86" s="15"/>
      <c r="M86" s="15"/>
    </row>
    <row r="87" spans="1:13" x14ac:dyDescent="0.3">
      <c r="A87" s="13"/>
      <c r="B87" s="13"/>
      <c r="C87" s="13"/>
      <c r="D87" s="13"/>
      <c r="E87" s="13"/>
      <c r="F87" s="13"/>
      <c r="G87" s="14"/>
      <c r="H87" s="14"/>
      <c r="I87" s="14"/>
      <c r="J87" s="14"/>
      <c r="K87" s="14">
        <f t="shared" si="3"/>
        <v>0</v>
      </c>
      <c r="L87" s="15"/>
      <c r="M87" s="15"/>
    </row>
    <row r="88" spans="1:13" x14ac:dyDescent="0.3">
      <c r="A88" s="13"/>
      <c r="B88" s="13"/>
      <c r="C88" s="13"/>
      <c r="D88" s="13"/>
      <c r="E88" s="13"/>
      <c r="F88" s="13"/>
      <c r="G88" s="14"/>
      <c r="H88" s="14"/>
      <c r="I88" s="14"/>
      <c r="J88" s="14"/>
      <c r="K88" s="14">
        <f t="shared" si="3"/>
        <v>0</v>
      </c>
      <c r="L88" s="15"/>
      <c r="M88" s="15"/>
    </row>
    <row r="89" spans="1:13" x14ac:dyDescent="0.3">
      <c r="A89" s="13"/>
      <c r="B89" s="13"/>
      <c r="C89" s="13"/>
      <c r="D89" s="13"/>
      <c r="E89" s="13"/>
      <c r="F89" s="13"/>
      <c r="G89" s="14"/>
      <c r="H89" s="14"/>
      <c r="I89" s="14"/>
      <c r="J89" s="14"/>
      <c r="K89" s="14">
        <f t="shared" si="3"/>
        <v>0</v>
      </c>
      <c r="L89" s="15"/>
      <c r="M89" s="15"/>
    </row>
    <row r="90" spans="1:13" x14ac:dyDescent="0.3">
      <c r="A90" s="13"/>
      <c r="B90" s="13"/>
      <c r="C90" s="13"/>
      <c r="D90" s="13"/>
      <c r="E90" s="13"/>
      <c r="F90" s="13"/>
      <c r="G90" s="14"/>
      <c r="H90" s="14"/>
      <c r="I90" s="14"/>
      <c r="J90" s="14"/>
      <c r="K90" s="14">
        <f t="shared" si="3"/>
        <v>0</v>
      </c>
      <c r="L90" s="15"/>
      <c r="M90" s="15"/>
    </row>
    <row r="91" spans="1:13" x14ac:dyDescent="0.3">
      <c r="A91" s="13"/>
      <c r="B91" s="13"/>
      <c r="C91" s="13"/>
      <c r="D91" s="13"/>
      <c r="E91" s="13"/>
      <c r="F91" s="13"/>
      <c r="G91" s="14"/>
      <c r="H91" s="14"/>
      <c r="I91" s="14"/>
      <c r="J91" s="14"/>
      <c r="K91" s="14">
        <f t="shared" si="3"/>
        <v>0</v>
      </c>
      <c r="L91" s="15"/>
      <c r="M91" s="15"/>
    </row>
    <row r="92" spans="1:13" x14ac:dyDescent="0.3">
      <c r="A92" s="13"/>
      <c r="B92" s="13"/>
      <c r="C92" s="13"/>
      <c r="D92" s="13"/>
      <c r="E92" s="13"/>
      <c r="F92" s="13"/>
      <c r="G92" s="14"/>
      <c r="H92" s="14"/>
      <c r="I92" s="14"/>
      <c r="J92" s="14"/>
      <c r="K92" s="14">
        <f t="shared" si="3"/>
        <v>0</v>
      </c>
      <c r="L92" s="15"/>
      <c r="M92" s="15"/>
    </row>
    <row r="93" spans="1:13" x14ac:dyDescent="0.3">
      <c r="A93" s="13"/>
      <c r="B93" s="13"/>
      <c r="C93" s="13"/>
      <c r="D93" s="13"/>
      <c r="E93" s="13"/>
      <c r="F93" s="13"/>
      <c r="G93" s="14"/>
      <c r="H93" s="14"/>
      <c r="I93" s="14"/>
      <c r="J93" s="14"/>
      <c r="K93" s="14">
        <f t="shared" si="3"/>
        <v>0</v>
      </c>
      <c r="L93" s="15"/>
      <c r="M93" s="15"/>
    </row>
    <row r="94" spans="1:13" x14ac:dyDescent="0.3">
      <c r="A94" s="13"/>
      <c r="B94" s="13"/>
      <c r="C94" s="13"/>
      <c r="D94" s="13"/>
      <c r="E94" s="13"/>
      <c r="F94" s="13"/>
      <c r="G94" s="14"/>
      <c r="H94" s="14"/>
      <c r="I94" s="14"/>
      <c r="J94" s="14"/>
      <c r="K94" s="14">
        <f t="shared" si="3"/>
        <v>0</v>
      </c>
      <c r="L94" s="15"/>
      <c r="M94" s="15"/>
    </row>
    <row r="95" spans="1:13" x14ac:dyDescent="0.3">
      <c r="A95" s="13"/>
      <c r="B95" s="13"/>
      <c r="C95" s="13"/>
      <c r="D95" s="13"/>
      <c r="E95" s="13"/>
      <c r="F95" s="13"/>
      <c r="G95" s="14"/>
      <c r="H95" s="14"/>
      <c r="I95" s="14"/>
      <c r="J95" s="14"/>
      <c r="K95" s="14">
        <f t="shared" si="3"/>
        <v>0</v>
      </c>
      <c r="L95" s="15"/>
      <c r="M95" s="15"/>
    </row>
    <row r="96" spans="1:13" x14ac:dyDescent="0.3">
      <c r="A96" s="13"/>
      <c r="B96" s="13"/>
      <c r="C96" s="13"/>
      <c r="D96" s="13"/>
      <c r="E96" s="13"/>
      <c r="F96" s="13"/>
      <c r="G96" s="14"/>
      <c r="H96" s="14"/>
      <c r="I96" s="14"/>
      <c r="J96" s="14"/>
      <c r="K96" s="14">
        <f t="shared" si="3"/>
        <v>0</v>
      </c>
      <c r="L96" s="15"/>
      <c r="M96" s="15"/>
    </row>
    <row r="97" spans="1:13" x14ac:dyDescent="0.3">
      <c r="A97" s="13"/>
      <c r="B97" s="13"/>
      <c r="C97" s="13"/>
      <c r="D97" s="13"/>
      <c r="E97" s="13"/>
      <c r="F97" s="13"/>
      <c r="G97" s="14"/>
      <c r="H97" s="14"/>
      <c r="I97" s="14"/>
      <c r="J97" s="14"/>
      <c r="K97" s="14">
        <f t="shared" si="3"/>
        <v>0</v>
      </c>
      <c r="L97" s="15"/>
      <c r="M97" s="15"/>
    </row>
    <row r="98" spans="1:13" x14ac:dyDescent="0.3">
      <c r="A98" s="13"/>
      <c r="B98" s="13"/>
      <c r="C98" s="13"/>
      <c r="D98" s="13"/>
      <c r="E98" s="13"/>
      <c r="F98" s="13"/>
      <c r="G98" s="14"/>
      <c r="H98" s="14"/>
      <c r="I98" s="14"/>
      <c r="J98" s="14"/>
      <c r="K98" s="14">
        <f t="shared" si="3"/>
        <v>0</v>
      </c>
      <c r="L98" s="15"/>
      <c r="M98" s="15"/>
    </row>
    <row r="99" spans="1:13" x14ac:dyDescent="0.3">
      <c r="A99" s="13"/>
      <c r="B99" s="13"/>
      <c r="C99" s="13"/>
      <c r="D99" s="13"/>
      <c r="E99" s="13"/>
      <c r="F99" s="13"/>
      <c r="G99" s="14"/>
      <c r="H99" s="14"/>
      <c r="I99" s="14"/>
      <c r="J99" s="14"/>
      <c r="K99" s="14">
        <f t="shared" si="3"/>
        <v>0</v>
      </c>
      <c r="L99" s="15"/>
      <c r="M99" s="15"/>
    </row>
    <row r="100" spans="1:13" x14ac:dyDescent="0.3">
      <c r="A100" s="13"/>
      <c r="B100" s="13"/>
      <c r="C100" s="13"/>
      <c r="D100" s="13"/>
      <c r="E100" s="13"/>
      <c r="F100" s="13"/>
      <c r="G100" s="14"/>
      <c r="H100" s="14"/>
      <c r="I100" s="14"/>
      <c r="J100" s="14"/>
      <c r="K100" s="14">
        <f t="shared" si="3"/>
        <v>0</v>
      </c>
      <c r="L100" s="15"/>
      <c r="M100" s="15"/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8C72E6-247A-4665-898B-8820444959C3}">
          <x14:formula1>
            <xm:f>Sheet3!$B$1:$B$3</xm:f>
          </x14:formula1>
          <xm:sqref>C2:C100</xm:sqref>
        </x14:dataValidation>
        <x14:dataValidation type="list" allowBlank="1" showInputMessage="1" showErrorMessage="1" xr:uid="{A99F384B-FC9E-4112-954F-C03B6F0B9B28}">
          <x14:formula1>
            <xm:f>Sheet3!$A$1:$A$7</xm:f>
          </x14:formula1>
          <xm:sqref>B2:B100 C80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2B23-9186-4DAE-8CA0-A0649B0DA264}">
  <dimension ref="A1:T23"/>
  <sheetViews>
    <sheetView workbookViewId="0">
      <selection activeCell="A26" sqref="A26"/>
    </sheetView>
  </sheetViews>
  <sheetFormatPr defaultRowHeight="14.4" x14ac:dyDescent="0.3"/>
  <cols>
    <col min="1" max="1" width="9.77734375" style="2" bestFit="1" customWidth="1"/>
    <col min="2" max="2" width="17.44140625" bestFit="1" customWidth="1"/>
    <col min="3" max="3" width="5" customWidth="1"/>
    <col min="4" max="4" width="3.44140625" customWidth="1"/>
    <col min="5" max="5" width="11.109375" style="2" bestFit="1" customWidth="1"/>
    <col min="6" max="6" width="18.21875" bestFit="1" customWidth="1"/>
    <col min="8" max="8" width="3.44140625" customWidth="1"/>
    <col min="9" max="9" width="7.6640625" style="2" bestFit="1" customWidth="1"/>
    <col min="10" max="10" width="18.21875" bestFit="1" customWidth="1"/>
    <col min="12" max="12" width="3.44140625" customWidth="1"/>
    <col min="13" max="13" width="10.5546875" customWidth="1"/>
    <col min="14" max="14" width="17.44140625" bestFit="1" customWidth="1"/>
    <col min="16" max="16" width="6.109375" customWidth="1"/>
    <col min="17" max="17" width="17.77734375" style="2" customWidth="1"/>
    <col min="19" max="19" width="19.88671875" customWidth="1"/>
  </cols>
  <sheetData>
    <row r="1" spans="1:20" x14ac:dyDescent="0.3">
      <c r="A1" s="21" t="s">
        <v>14</v>
      </c>
      <c r="B1" s="6" t="s">
        <v>3</v>
      </c>
      <c r="C1" s="6">
        <f>COUNTIF('Baby Tracking'!B2:B100,"1-White")</f>
        <v>0</v>
      </c>
      <c r="E1" s="21" t="s">
        <v>27</v>
      </c>
      <c r="F1" s="6" t="s">
        <v>3</v>
      </c>
      <c r="G1" s="6">
        <f>SUMIF('Baby Tracking'!B2:B100,"1-White",'Baby Tracking'!F2:F100)</f>
        <v>0</v>
      </c>
      <c r="I1" s="22" t="s">
        <v>31</v>
      </c>
      <c r="J1" s="8" t="s">
        <v>3</v>
      </c>
      <c r="K1" s="8">
        <f>SUMIF('Baby Tracking'!B2:B100,"1-White",'Baby Tracking'!H2:H100)</f>
        <v>0</v>
      </c>
      <c r="M1" s="24" t="s">
        <v>35</v>
      </c>
      <c r="N1" s="3" t="s">
        <v>3</v>
      </c>
      <c r="O1" s="3">
        <f>SUMIF('Baby Tracking'!B2:B100,"1-White",'Baby Tracking'!L2:L100)</f>
        <v>0</v>
      </c>
    </row>
    <row r="2" spans="1:20" x14ac:dyDescent="0.3">
      <c r="A2" s="21"/>
      <c r="B2" s="6" t="s">
        <v>4</v>
      </c>
      <c r="C2" s="6">
        <f>COUNTIF('Baby Tracking'!B2:B100,"2-Black or AA")</f>
        <v>0</v>
      </c>
      <c r="E2" s="21"/>
      <c r="F2" s="6" t="s">
        <v>4</v>
      </c>
      <c r="G2" s="6">
        <f>SUMIF('Baby Tracking'!B2:B100,"2-Black or AA",'Baby Tracking'!F2:F100)</f>
        <v>0</v>
      </c>
      <c r="I2" s="22"/>
      <c r="J2" s="8" t="s">
        <v>4</v>
      </c>
      <c r="K2" s="8">
        <f>SUMIF('Baby Tracking'!B2:B100,"2-Black or AA",'Baby Tracking'!H2:H100)</f>
        <v>0</v>
      </c>
      <c r="M2" s="24"/>
      <c r="N2" s="3" t="s">
        <v>4</v>
      </c>
      <c r="O2" s="3">
        <f>SUMIF('Baby Tracking'!B2:B100,"2-Black or AA",'Baby Tracking'!L2:L100)</f>
        <v>0</v>
      </c>
    </row>
    <row r="3" spans="1:20" x14ac:dyDescent="0.3">
      <c r="A3" s="21"/>
      <c r="B3" s="6" t="s">
        <v>5</v>
      </c>
      <c r="C3" s="6">
        <f>COUNTIF('Baby Tracking'!B2:B100,"3-AIAN")</f>
        <v>0</v>
      </c>
      <c r="E3" s="21"/>
      <c r="F3" s="6" t="s">
        <v>5</v>
      </c>
      <c r="G3" s="6">
        <f>SUMIF('Baby Tracking'!B2:B100,"3-AIAN",'Baby Tracking'!F2:F100)</f>
        <v>0</v>
      </c>
      <c r="I3" s="22"/>
      <c r="J3" s="8" t="s">
        <v>5</v>
      </c>
      <c r="K3" s="8">
        <f>SUMIF('Baby Tracking'!B2:B100,"3-AIAN",'Baby Tracking'!H2:H100)</f>
        <v>0</v>
      </c>
      <c r="M3" s="24"/>
      <c r="N3" s="3" t="s">
        <v>5</v>
      </c>
      <c r="O3" s="3">
        <f>SUMIF('Baby Tracking'!B2:B100,"3-AIAN",'Baby Tracking'!L2:L100)</f>
        <v>0</v>
      </c>
    </row>
    <row r="4" spans="1:20" x14ac:dyDescent="0.3">
      <c r="A4" s="21"/>
      <c r="B4" s="6" t="s">
        <v>6</v>
      </c>
      <c r="C4" s="6">
        <f>COUNTIF('Baby Tracking'!B2:B100,"4-Asian")</f>
        <v>0</v>
      </c>
      <c r="E4" s="21"/>
      <c r="F4" s="6" t="s">
        <v>6</v>
      </c>
      <c r="G4" s="6">
        <f>SUMIF('Baby Tracking'!B2:B100,"4-Asian",'Baby Tracking'!F2:F100)</f>
        <v>0</v>
      </c>
      <c r="I4" s="22"/>
      <c r="J4" s="8" t="s">
        <v>6</v>
      </c>
      <c r="K4" s="8">
        <f>SUMIF('Baby Tracking'!B2:B100,"4-Asian",'Baby Tracking'!H2:H100)</f>
        <v>0</v>
      </c>
      <c r="M4" s="24"/>
      <c r="N4" s="3" t="s">
        <v>6</v>
      </c>
      <c r="O4" s="3">
        <f>SUMIF('Baby Tracking'!B2:B100,"4-Asian",'Baby Tracking'!L2:L100)</f>
        <v>0</v>
      </c>
    </row>
    <row r="5" spans="1:20" x14ac:dyDescent="0.3">
      <c r="A5" s="21"/>
      <c r="B5" s="6" t="s">
        <v>15</v>
      </c>
      <c r="C5" s="6">
        <f>COUNTIF('Baby Tracking'!B2:B100,"5-Pacific Islander")</f>
        <v>0</v>
      </c>
      <c r="E5" s="21"/>
      <c r="F5" s="6" t="s">
        <v>15</v>
      </c>
      <c r="G5" s="6">
        <f>SUMIF('Baby Tracking'!B2:B100,"5-Pacific Islander",'Baby Tracking'!F2:F100)</f>
        <v>0</v>
      </c>
      <c r="I5" s="22"/>
      <c r="J5" s="8" t="s">
        <v>15</v>
      </c>
      <c r="K5" s="8">
        <f>SUMIF('Baby Tracking'!B2:B100,"5-Pacific Islander",'Baby Tracking'!H2:H100)</f>
        <v>0</v>
      </c>
      <c r="M5" s="24"/>
      <c r="N5" s="3" t="s">
        <v>15</v>
      </c>
      <c r="O5" s="3">
        <f>SUMIF('Baby Tracking'!B2:B100,"5-Pacific Islander",'Baby Tracking'!L2:L100)</f>
        <v>0</v>
      </c>
    </row>
    <row r="6" spans="1:20" x14ac:dyDescent="0.3">
      <c r="A6" s="21"/>
      <c r="B6" s="6" t="s">
        <v>7</v>
      </c>
      <c r="C6" s="6">
        <f>COUNTIF('Baby Tracking'!B2:B100,"6-Other")</f>
        <v>0</v>
      </c>
      <c r="E6" s="21"/>
      <c r="F6" s="6" t="s">
        <v>7</v>
      </c>
      <c r="G6" s="6">
        <f>SUMIF('Baby Tracking'!B2:B100,"6-Other",'Baby Tracking'!F2:F100)</f>
        <v>0</v>
      </c>
      <c r="I6" s="22"/>
      <c r="J6" s="8" t="s">
        <v>7</v>
      </c>
      <c r="K6" s="8">
        <f>SUMIF('Baby Tracking'!B2:B100,"6-Other",'Baby Tracking'!H2:H100)</f>
        <v>0</v>
      </c>
      <c r="M6" s="24"/>
      <c r="N6" s="3" t="s">
        <v>7</v>
      </c>
      <c r="O6" s="3">
        <f>SUMIF('Baby Tracking'!B2:B100,"6-Other",'Baby Tracking'!L2:L100)</f>
        <v>0</v>
      </c>
    </row>
    <row r="7" spans="1:20" x14ac:dyDescent="0.3">
      <c r="A7" s="21"/>
      <c r="B7" s="6" t="s">
        <v>8</v>
      </c>
      <c r="C7" s="6">
        <f>COUNTIF('Baby Tracking'!B2:B100,"7-Unknown")</f>
        <v>0</v>
      </c>
      <c r="E7" s="21"/>
      <c r="F7" s="6" t="s">
        <v>8</v>
      </c>
      <c r="G7" s="6">
        <f>SUMIF('Baby Tracking'!B2:B100,"7-Unknown",'Baby Tracking'!F2:F100)</f>
        <v>0</v>
      </c>
      <c r="I7" s="22"/>
      <c r="J7" s="8" t="s">
        <v>8</v>
      </c>
      <c r="K7" s="8">
        <f>SUMIF('Baby Tracking'!B2:B100,"7-Unknown",'Baby Tracking'!H2:H100)</f>
        <v>0</v>
      </c>
      <c r="M7" s="24"/>
      <c r="N7" s="3" t="s">
        <v>8</v>
      </c>
      <c r="O7" s="3">
        <f>SUMIF('Baby Tracking'!B2:B100,"7-Unknown",'Baby Tracking'!L2:L100)</f>
        <v>0</v>
      </c>
    </row>
    <row r="8" spans="1:20" x14ac:dyDescent="0.3">
      <c r="A8" s="21"/>
      <c r="B8" s="7" t="s">
        <v>9</v>
      </c>
      <c r="C8" s="7">
        <f>COUNTIF('Baby Tracking'!C2:C100,"1-Hispanic or Latino")</f>
        <v>0</v>
      </c>
      <c r="E8" s="21"/>
      <c r="F8" s="7" t="s">
        <v>9</v>
      </c>
      <c r="G8" s="7">
        <f>SUMIF('Baby Tracking'!C2:C100,"1-Hispanic or Latino",'Baby Tracking'!F2:F100)</f>
        <v>0</v>
      </c>
      <c r="I8" s="22"/>
      <c r="J8" s="9" t="s">
        <v>9</v>
      </c>
      <c r="K8" s="9">
        <f>SUMIF('Baby Tracking'!C2:C100,"1-Hispanic or Latino",'Baby Tracking'!H2:H100)</f>
        <v>0</v>
      </c>
      <c r="M8" s="24"/>
      <c r="N8" s="4" t="s">
        <v>9</v>
      </c>
      <c r="O8" s="4">
        <f>SUMIF('Baby Tracking'!C2:C100,"1-Hispanic or Latino",'Baby Tracking'!L2:L100)</f>
        <v>0</v>
      </c>
      <c r="Q8" s="25" t="s">
        <v>43</v>
      </c>
      <c r="R8" s="23">
        <f>K11-R13</f>
        <v>0</v>
      </c>
      <c r="S8" s="25" t="s">
        <v>44</v>
      </c>
      <c r="T8" s="23">
        <f>K23-T13</f>
        <v>0</v>
      </c>
    </row>
    <row r="9" spans="1:20" x14ac:dyDescent="0.3">
      <c r="A9" s="21"/>
      <c r="B9" s="7" t="s">
        <v>10</v>
      </c>
      <c r="C9" s="7">
        <f>COUNTIF('Baby Tracking'!C2:C100,"2-Not Hispanic")</f>
        <v>0</v>
      </c>
      <c r="E9" s="21"/>
      <c r="F9" s="7" t="s">
        <v>10</v>
      </c>
      <c r="G9" s="7">
        <f>SUMIF('Baby Tracking'!C2:C100,"2-Not Hispanic",'Baby Tracking'!F2:F100)</f>
        <v>0</v>
      </c>
      <c r="I9" s="22"/>
      <c r="J9" s="9" t="s">
        <v>10</v>
      </c>
      <c r="K9" s="9">
        <f>SUMIF('Baby Tracking'!C2:C100,"2-Not Hispanic",'Baby Tracking'!H2:H100)</f>
        <v>0</v>
      </c>
      <c r="M9" s="24"/>
      <c r="N9" s="4" t="s">
        <v>10</v>
      </c>
      <c r="O9" s="4">
        <f>SUMIF('Baby Tracking'!C2:C100,"2-Not Hispanic",'Baby Tracking'!L2:L100)</f>
        <v>0</v>
      </c>
      <c r="Q9" s="25"/>
      <c r="R9" s="23"/>
      <c r="S9" s="25"/>
      <c r="T9" s="23"/>
    </row>
    <row r="10" spans="1:20" x14ac:dyDescent="0.3">
      <c r="A10" s="21"/>
      <c r="B10" s="7" t="s">
        <v>11</v>
      </c>
      <c r="C10" s="7">
        <f>COUNTIF('Baby Tracking'!C2:C100,"3-Unknown")</f>
        <v>0</v>
      </c>
      <c r="E10" s="21"/>
      <c r="F10" s="7" t="s">
        <v>11</v>
      </c>
      <c r="G10" s="7">
        <f>SUMIF('Baby Tracking'!C2:C100,"3-Unknown",'Baby Tracking'!F2:F100)</f>
        <v>0</v>
      </c>
      <c r="I10" s="22"/>
      <c r="J10" s="9" t="s">
        <v>11</v>
      </c>
      <c r="K10" s="9">
        <f>SUMIF('Baby Tracking'!C2:C100,"3-Unknown",'Baby Tracking'!H2:H100)</f>
        <v>0</v>
      </c>
      <c r="M10" s="24"/>
      <c r="N10" s="4" t="s">
        <v>11</v>
      </c>
      <c r="O10" s="4">
        <f>SUMIF('Baby Tracking'!C2:C100,"3-Unknown",'Baby Tracking'!L2:L100)</f>
        <v>0</v>
      </c>
      <c r="Q10" s="25"/>
      <c r="R10" s="23"/>
      <c r="S10" s="25"/>
      <c r="T10" s="23"/>
    </row>
    <row r="11" spans="1:20" x14ac:dyDescent="0.3">
      <c r="A11" s="21"/>
      <c r="B11" s="10" t="s">
        <v>18</v>
      </c>
      <c r="C11" s="10">
        <f>SUM(C1:C7)</f>
        <v>0</v>
      </c>
      <c r="E11" s="21"/>
      <c r="F11" s="10" t="s">
        <v>28</v>
      </c>
      <c r="G11" s="10">
        <f>SUM(G1:G7)</f>
        <v>0</v>
      </c>
      <c r="I11" s="22"/>
      <c r="J11" s="11" t="s">
        <v>32</v>
      </c>
      <c r="K11" s="11">
        <f>SUM(K1:K7)</f>
        <v>0</v>
      </c>
      <c r="M11" s="24"/>
      <c r="N11" s="12" t="s">
        <v>36</v>
      </c>
      <c r="O11" s="12">
        <f>SUM(O1:O7)</f>
        <v>0</v>
      </c>
      <c r="Q11" s="25"/>
      <c r="R11" s="23"/>
      <c r="S11" s="25"/>
      <c r="T11" s="23"/>
    </row>
    <row r="12" spans="1:20" x14ac:dyDescent="0.3">
      <c r="R12" s="5"/>
      <c r="T12" s="5"/>
    </row>
    <row r="13" spans="1:20" x14ac:dyDescent="0.3">
      <c r="A13" s="21" t="s">
        <v>20</v>
      </c>
      <c r="B13" s="6" t="s">
        <v>3</v>
      </c>
      <c r="C13" s="6">
        <f>SUMIF('Baby Tracking'!B2:B100,"1-White",'Baby Tracking'!E2:E100)</f>
        <v>0</v>
      </c>
      <c r="E13" s="22" t="s">
        <v>29</v>
      </c>
      <c r="F13" s="8" t="s">
        <v>3</v>
      </c>
      <c r="G13" s="8">
        <f>SUMIF('Baby Tracking'!B2:B100,"1-White",'Baby Tracking'!G2:G100)</f>
        <v>0</v>
      </c>
      <c r="I13" s="22" t="s">
        <v>33</v>
      </c>
      <c r="J13" s="8" t="s">
        <v>3</v>
      </c>
      <c r="K13" s="8">
        <f>SUMIF('Baby Tracking'!B2:B100,"1-White",'Baby Tracking'!I2:I100)</f>
        <v>0</v>
      </c>
      <c r="M13" s="24" t="s">
        <v>37</v>
      </c>
      <c r="N13" s="3" t="s">
        <v>3</v>
      </c>
      <c r="O13" s="3">
        <f>SUMIF('Baby Tracking'!B2:B100,"1-White",'Baby Tracking'!M2:M100)</f>
        <v>0</v>
      </c>
      <c r="Q13" s="26" t="s">
        <v>42</v>
      </c>
      <c r="R13" s="23">
        <f>SUMIF('Baby Tracking'!K2:K100,"&gt;3",'Baby Tracking'!H2:H100)</f>
        <v>0</v>
      </c>
      <c r="S13" s="26" t="s">
        <v>45</v>
      </c>
      <c r="T13" s="23">
        <f>SUMIF('Baby Tracking'!K2:K100,"&gt;3",'Baby Tracking'!I2:I100)</f>
        <v>0</v>
      </c>
    </row>
    <row r="14" spans="1:20" x14ac:dyDescent="0.3">
      <c r="A14" s="21"/>
      <c r="B14" s="6" t="s">
        <v>4</v>
      </c>
      <c r="C14" s="6">
        <f>SUMIF('Baby Tracking'!B2:B100,"2-Black or AA",'Baby Tracking'!E2:E100)</f>
        <v>0</v>
      </c>
      <c r="E14" s="22"/>
      <c r="F14" s="8" t="s">
        <v>4</v>
      </c>
      <c r="G14" s="8">
        <f>SUMIF('Baby Tracking'!B2:B100,"2-Black or AA",'Baby Tracking'!G2:G100)</f>
        <v>0</v>
      </c>
      <c r="I14" s="22"/>
      <c r="J14" s="8" t="s">
        <v>4</v>
      </c>
      <c r="K14" s="8">
        <f>SUMIF('Baby Tracking'!B2:B100,"2-Black or AA",'Baby Tracking'!I2:I100)</f>
        <v>0</v>
      </c>
      <c r="M14" s="24"/>
      <c r="N14" s="3" t="s">
        <v>4</v>
      </c>
      <c r="O14" s="3">
        <f>SUMIF('Baby Tracking'!B2:B100,"2-Black or AA",'Baby Tracking'!M2:M100)</f>
        <v>0</v>
      </c>
      <c r="Q14" s="26"/>
      <c r="R14" s="23"/>
      <c r="S14" s="26"/>
      <c r="T14" s="23"/>
    </row>
    <row r="15" spans="1:20" x14ac:dyDescent="0.3">
      <c r="A15" s="21"/>
      <c r="B15" s="6" t="s">
        <v>5</v>
      </c>
      <c r="C15" s="6">
        <f>SUMIF('Baby Tracking'!B2:B100,"3-AIAN",'Baby Tracking'!E2:E100)</f>
        <v>0</v>
      </c>
      <c r="E15" s="22"/>
      <c r="F15" s="8" t="s">
        <v>5</v>
      </c>
      <c r="G15" s="8">
        <f>SUMIF('Baby Tracking'!B2:B100,"3-AIAN",'Baby Tracking'!G2:G100)</f>
        <v>0</v>
      </c>
      <c r="I15" s="22"/>
      <c r="J15" s="8" t="s">
        <v>5</v>
      </c>
      <c r="K15" s="8">
        <f>SUMIF('Baby Tracking'!B2:B100,"3-AIAN",'Baby Tracking'!I2:I100)</f>
        <v>0</v>
      </c>
      <c r="M15" s="24"/>
      <c r="N15" s="3" t="s">
        <v>5</v>
      </c>
      <c r="O15" s="3">
        <f>SUMIF('Baby Tracking'!B2:B100,"3-AIAN",'Baby Tracking'!M2:M100)</f>
        <v>0</v>
      </c>
      <c r="Q15" s="26"/>
      <c r="R15" s="23"/>
      <c r="S15" s="26"/>
      <c r="T15" s="23"/>
    </row>
    <row r="16" spans="1:20" x14ac:dyDescent="0.3">
      <c r="A16" s="21"/>
      <c r="B16" s="6" t="s">
        <v>6</v>
      </c>
      <c r="C16" s="6">
        <f>SUMIF('Baby Tracking'!B2:B100,"4-Asian",'Baby Tracking'!E2:E100)</f>
        <v>0</v>
      </c>
      <c r="E16" s="22"/>
      <c r="F16" s="8" t="s">
        <v>6</v>
      </c>
      <c r="G16" s="8">
        <f>SUMIF('Baby Tracking'!B2:B100,"4-Asian",'Baby Tracking'!G2:G100)</f>
        <v>0</v>
      </c>
      <c r="I16" s="22"/>
      <c r="J16" s="8" t="s">
        <v>6</v>
      </c>
      <c r="K16" s="8">
        <f>SUMIF('Baby Tracking'!B2:B100,"4-Asian",'Baby Tracking'!I2:I100)</f>
        <v>0</v>
      </c>
      <c r="M16" s="24"/>
      <c r="N16" s="3" t="s">
        <v>6</v>
      </c>
      <c r="O16" s="3">
        <f>SUMIF('Baby Tracking'!B2:B100,"4-Asian",'Baby Tracking'!M2:M100)</f>
        <v>0</v>
      </c>
      <c r="R16" s="5"/>
      <c r="T16" s="5"/>
    </row>
    <row r="17" spans="1:20" x14ac:dyDescent="0.3">
      <c r="A17" s="21"/>
      <c r="B17" s="6" t="s">
        <v>15</v>
      </c>
      <c r="C17" s="6">
        <f>SUMIF('Baby Tracking'!B2:B100,"5-Pacific Islander",'Baby Tracking'!E2:E100)</f>
        <v>0</v>
      </c>
      <c r="E17" s="22"/>
      <c r="F17" s="8" t="s">
        <v>15</v>
      </c>
      <c r="G17" s="8">
        <f>SUMIF('Baby Tracking'!B2:B100,"5-Pacific Islander",'Baby Tracking'!G2:G100)</f>
        <v>0</v>
      </c>
      <c r="I17" s="22"/>
      <c r="J17" s="8" t="s">
        <v>15</v>
      </c>
      <c r="K17" s="8">
        <f>SUMIF('Baby Tracking'!B2:B100,"5-Pacific Islander",'Baby Tracking'!I2:I100)</f>
        <v>0</v>
      </c>
      <c r="M17" s="24"/>
      <c r="N17" s="3" t="s">
        <v>15</v>
      </c>
      <c r="O17" s="3">
        <f>SUMIF('Baby Tracking'!B2:B100,"5-Pacific Islander",'Baby Tracking'!M2:M100)</f>
        <v>0</v>
      </c>
      <c r="R17" s="5"/>
      <c r="T17" s="5"/>
    </row>
    <row r="18" spans="1:20" x14ac:dyDescent="0.3">
      <c r="A18" s="21"/>
      <c r="B18" s="6" t="s">
        <v>7</v>
      </c>
      <c r="C18" s="6">
        <f>SUMIF('Baby Tracking'!B2:B100,"6-Other",'Baby Tracking'!E2:E100)</f>
        <v>0</v>
      </c>
      <c r="E18" s="22"/>
      <c r="F18" s="8" t="s">
        <v>7</v>
      </c>
      <c r="G18" s="8">
        <f>SUMIF('Baby Tracking'!B2:B100,"6-Other",'Baby Tracking'!G2:G100)</f>
        <v>0</v>
      </c>
      <c r="I18" s="22"/>
      <c r="J18" s="8" t="s">
        <v>7</v>
      </c>
      <c r="K18" s="8">
        <f>SUMIF('Baby Tracking'!B2:B100,"6-Other",'Baby Tracking'!I2:I100)</f>
        <v>0</v>
      </c>
      <c r="M18" s="24"/>
      <c r="N18" s="3" t="s">
        <v>7</v>
      </c>
      <c r="O18" s="3">
        <f>SUMIF('Baby Tracking'!B2:B100,"6-Other",'Baby Tracking'!M2:M100)</f>
        <v>0</v>
      </c>
      <c r="R18" s="5"/>
      <c r="T18" s="5"/>
    </row>
    <row r="19" spans="1:20" x14ac:dyDescent="0.3">
      <c r="A19" s="21"/>
      <c r="B19" s="6" t="s">
        <v>8</v>
      </c>
      <c r="C19" s="6">
        <f>SUMIF('Baby Tracking'!B2:B100,"7-Unknown",'Baby Tracking'!E2:E100)</f>
        <v>0</v>
      </c>
      <c r="E19" s="22"/>
      <c r="F19" s="8" t="s">
        <v>8</v>
      </c>
      <c r="G19" s="8">
        <f>SUMIF('Baby Tracking'!B2:B100,"7-Unknown",'Baby Tracking'!G2:G100)</f>
        <v>0</v>
      </c>
      <c r="I19" s="22"/>
      <c r="J19" s="8" t="s">
        <v>8</v>
      </c>
      <c r="K19" s="8">
        <f>SUMIF('Baby Tracking'!B2:B100,"7-Unknown",'Baby Tracking'!I2:I100)</f>
        <v>0</v>
      </c>
      <c r="M19" s="24"/>
      <c r="N19" s="3" t="s">
        <v>8</v>
      </c>
      <c r="O19" s="3">
        <f>SUMIF('Baby Tracking'!B2:B100,"7-Unknown",'Baby Tracking'!M2:M100)</f>
        <v>0</v>
      </c>
      <c r="R19" s="5"/>
      <c r="T19" s="5"/>
    </row>
    <row r="20" spans="1:20" x14ac:dyDescent="0.3">
      <c r="A20" s="21"/>
      <c r="B20" s="7" t="s">
        <v>9</v>
      </c>
      <c r="C20" s="7">
        <f>SUMIF('Baby Tracking'!C2:C100,"1-Hispanic or Latino",'Baby Tracking'!E2:E100)</f>
        <v>0</v>
      </c>
      <c r="E20" s="22"/>
      <c r="F20" s="9" t="s">
        <v>9</v>
      </c>
      <c r="G20" s="9">
        <f>SUMIF('Baby Tracking'!C2:C100,"1-Hispanic or Latino",'Baby Tracking'!G2:G100)</f>
        <v>0</v>
      </c>
      <c r="I20" s="22"/>
      <c r="J20" s="9" t="s">
        <v>9</v>
      </c>
      <c r="K20" s="9">
        <f>SUMIF('Baby Tracking'!C2:C100,"1-Hispanic or Latino",'Baby Tracking'!I2:I100)</f>
        <v>0</v>
      </c>
      <c r="M20" s="24"/>
      <c r="N20" s="4" t="s">
        <v>9</v>
      </c>
      <c r="O20" s="4">
        <f>SUMIF('Baby Tracking'!C2:C100,"1-Hispanic or Latino",'Baby Tracking'!M2:M100)</f>
        <v>0</v>
      </c>
    </row>
    <row r="21" spans="1:20" x14ac:dyDescent="0.3">
      <c r="A21" s="21"/>
      <c r="B21" s="7" t="s">
        <v>10</v>
      </c>
      <c r="C21" s="7">
        <f>SUMIF('Baby Tracking'!C2:C100,"2-Not Hispanic",'Baby Tracking'!E2:E100)</f>
        <v>0</v>
      </c>
      <c r="E21" s="22"/>
      <c r="F21" s="9" t="s">
        <v>10</v>
      </c>
      <c r="G21" s="9">
        <f>SUMIF('Baby Tracking'!C2:C100,"2-Not Hispanic",'Baby Tracking'!G2:G100)</f>
        <v>0</v>
      </c>
      <c r="I21" s="22"/>
      <c r="J21" s="9" t="s">
        <v>10</v>
      </c>
      <c r="K21" s="9">
        <f>SUMIF('Baby Tracking'!C2:C100,"2-Not Hispanic",'Baby Tracking'!I2:I100)</f>
        <v>0</v>
      </c>
      <c r="M21" s="24"/>
      <c r="N21" s="4" t="s">
        <v>10</v>
      </c>
      <c r="O21" s="4">
        <f>SUMIF('Baby Tracking'!C2:C100,"2-Not Hispanic",'Baby Tracking'!M2:M100)</f>
        <v>0</v>
      </c>
      <c r="T21" s="5"/>
    </row>
    <row r="22" spans="1:20" x14ac:dyDescent="0.3">
      <c r="A22" s="21"/>
      <c r="B22" s="7" t="s">
        <v>11</v>
      </c>
      <c r="C22" s="7">
        <f>SUMIF('Baby Tracking'!C2:C100,"3-Unknown",'Baby Tracking'!E2:E100)</f>
        <v>0</v>
      </c>
      <c r="E22" s="22"/>
      <c r="F22" s="9" t="s">
        <v>11</v>
      </c>
      <c r="G22" s="9">
        <f>SUMIF('Baby Tracking'!C2:C100,"3-Unknown",'Baby Tracking'!G2:G100)</f>
        <v>0</v>
      </c>
      <c r="I22" s="22"/>
      <c r="J22" s="9" t="s">
        <v>11</v>
      </c>
      <c r="K22" s="9">
        <f>SUMIF('Baby Tracking'!C2:C100,"3-Unknown",'Baby Tracking'!I2:I100)</f>
        <v>0</v>
      </c>
      <c r="M22" s="24"/>
      <c r="N22" s="4" t="s">
        <v>11</v>
      </c>
      <c r="O22" s="4">
        <f>SUMIF('Baby Tracking'!C2:C100,"3-Unknown",'Baby Tracking'!M2:M100)</f>
        <v>0</v>
      </c>
    </row>
    <row r="23" spans="1:20" x14ac:dyDescent="0.3">
      <c r="A23" s="21"/>
      <c r="B23" s="10" t="s">
        <v>21</v>
      </c>
      <c r="C23" s="10">
        <f>SUM(C13:C19)</f>
        <v>0</v>
      </c>
      <c r="E23" s="22"/>
      <c r="F23" s="11" t="s">
        <v>30</v>
      </c>
      <c r="G23" s="11">
        <f>SUM(G13:G19)</f>
        <v>0</v>
      </c>
      <c r="I23" s="22"/>
      <c r="J23" s="11" t="s">
        <v>34</v>
      </c>
      <c r="K23" s="11">
        <f>SUM(K13:K19)</f>
        <v>0</v>
      </c>
      <c r="M23" s="24"/>
      <c r="N23" s="12" t="s">
        <v>36</v>
      </c>
      <c r="O23" s="12">
        <f>SUM(O13:O19)</f>
        <v>0</v>
      </c>
    </row>
  </sheetData>
  <mergeCells count="16">
    <mergeCell ref="T13:T15"/>
    <mergeCell ref="M1:M11"/>
    <mergeCell ref="M13:M23"/>
    <mergeCell ref="Q8:Q11"/>
    <mergeCell ref="S8:S11"/>
    <mergeCell ref="R8:R11"/>
    <mergeCell ref="T8:T11"/>
    <mergeCell ref="Q13:Q15"/>
    <mergeCell ref="R13:R15"/>
    <mergeCell ref="S13:S15"/>
    <mergeCell ref="A1:A11"/>
    <mergeCell ref="A13:A23"/>
    <mergeCell ref="E1:E11"/>
    <mergeCell ref="E13:E23"/>
    <mergeCell ref="I1:I11"/>
    <mergeCell ref="I13:I23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CCF59-1325-449C-BB01-069269095166}">
  <dimension ref="A1:D7"/>
  <sheetViews>
    <sheetView workbookViewId="0">
      <selection activeCell="C4" sqref="C4"/>
    </sheetView>
  </sheetViews>
  <sheetFormatPr defaultRowHeight="14.4" x14ac:dyDescent="0.3"/>
  <cols>
    <col min="1" max="1" width="23.33203125" bestFit="1" customWidth="1"/>
    <col min="2" max="2" width="17.44140625" bestFit="1" customWidth="1"/>
  </cols>
  <sheetData>
    <row r="1" spans="1:4" x14ac:dyDescent="0.3">
      <c r="A1" t="s">
        <v>3</v>
      </c>
      <c r="B1" t="s">
        <v>9</v>
      </c>
      <c r="C1" t="s">
        <v>12</v>
      </c>
      <c r="D1" t="s">
        <v>16</v>
      </c>
    </row>
    <row r="2" spans="1:4" x14ac:dyDescent="0.3">
      <c r="A2" t="s">
        <v>4</v>
      </c>
      <c r="B2" t="s">
        <v>10</v>
      </c>
      <c r="C2" t="s">
        <v>13</v>
      </c>
      <c r="D2" s="1" t="s">
        <v>17</v>
      </c>
    </row>
    <row r="3" spans="1:4" x14ac:dyDescent="0.3">
      <c r="A3" t="s">
        <v>5</v>
      </c>
      <c r="B3" t="s">
        <v>11</v>
      </c>
      <c r="C3" t="s">
        <v>19</v>
      </c>
    </row>
    <row r="4" spans="1:4" x14ac:dyDescent="0.3">
      <c r="A4" t="s">
        <v>6</v>
      </c>
    </row>
    <row r="5" spans="1:4" x14ac:dyDescent="0.3">
      <c r="A5" t="s">
        <v>15</v>
      </c>
    </row>
    <row r="6" spans="1:4" x14ac:dyDescent="0.3">
      <c r="A6" t="s">
        <v>7</v>
      </c>
    </row>
    <row r="7" spans="1:4" x14ac:dyDescent="0.3">
      <c r="A7" t="s">
        <v>8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2366E3-EBB5-4051-9AC1-6C8289A469DE}"/>
</file>

<file path=customXml/itemProps2.xml><?xml version="1.0" encoding="utf-8"?>
<ds:datastoreItem xmlns:ds="http://schemas.openxmlformats.org/officeDocument/2006/customXml" ds:itemID="{096186EC-237E-4A3F-A645-ED4C71625B42}"/>
</file>

<file path=customXml/itemProps3.xml><?xml version="1.0" encoding="utf-8"?>
<ds:datastoreItem xmlns:ds="http://schemas.openxmlformats.org/officeDocument/2006/customXml" ds:itemID="{672FD794-CAE1-4336-A233-95E2EA6AC3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Baby Tracking</vt:lpstr>
      <vt:lpstr>Baby Output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Richards</dc:creator>
  <cp:lastModifiedBy>Katie Richards</cp:lastModifiedBy>
  <dcterms:created xsi:type="dcterms:W3CDTF">2022-04-26T16:29:43Z</dcterms:created>
  <dcterms:modified xsi:type="dcterms:W3CDTF">2022-06-07T13:01:49Z</dcterms:modified>
</cp:coreProperties>
</file>